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295" windowHeight="10395" tabRatio="734"/>
  </bookViews>
  <sheets>
    <sheet name="ESC &amp; ESG 2018" sheetId="2" r:id="rId1"/>
    <sheet name="ESC &amp; ESG 2015-2018" sheetId="5" r:id="rId2"/>
    <sheet name="ESC &amp; ESG 2000-2018" sheetId="3" r:id="rId3"/>
    <sheet name="ESC &amp; ESG Mentions 2018" sheetId="4" r:id="rId4"/>
  </sheets>
  <definedNames>
    <definedName name="_xlnm.Print_Area" localSheetId="0">'ESC &amp; ESG 2018'!$A$1:$J$24</definedName>
  </definedNames>
  <calcPr calcId="145621"/>
</workbook>
</file>

<file path=xl/calcChain.xml><?xml version="1.0" encoding="utf-8"?>
<calcChain xmlns="http://schemas.openxmlformats.org/spreadsheetml/2006/main">
  <c r="C32" i="4" l="1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D31" i="4"/>
  <c r="E31" i="4"/>
  <c r="F31" i="4"/>
  <c r="G31" i="4"/>
  <c r="H31" i="4"/>
  <c r="C31" i="4"/>
  <c r="AM13" i="3" l="1"/>
  <c r="AL13" i="3"/>
  <c r="AM8" i="3"/>
  <c r="AL8" i="3"/>
  <c r="AL15" i="3" l="1"/>
  <c r="AL16" i="3"/>
  <c r="AL17" i="3"/>
  <c r="AL18" i="3"/>
  <c r="AM15" i="3" l="1"/>
  <c r="AM16" i="3"/>
  <c r="AM18" i="3"/>
  <c r="AM17" i="3"/>
  <c r="F15" i="3"/>
  <c r="H15" i="3"/>
  <c r="J15" i="3"/>
  <c r="K15" i="3" s="1"/>
  <c r="L15" i="3"/>
  <c r="N15" i="3"/>
  <c r="O15" i="3" s="1"/>
  <c r="P15" i="3"/>
  <c r="Q15" i="3" s="1"/>
  <c r="R15" i="3"/>
  <c r="T15" i="3"/>
  <c r="U15" i="3"/>
  <c r="V15" i="3"/>
  <c r="X15" i="3"/>
  <c r="Z15" i="3"/>
  <c r="AA15" i="3" s="1"/>
  <c r="AB15" i="3"/>
  <c r="AD15" i="3"/>
  <c r="AE15" i="3" s="1"/>
  <c r="AF15" i="3"/>
  <c r="AG15" i="3" s="1"/>
  <c r="AJ15" i="3"/>
  <c r="F16" i="3"/>
  <c r="H16" i="3"/>
  <c r="I16" i="3" s="1"/>
  <c r="J16" i="3"/>
  <c r="L16" i="3"/>
  <c r="M16" i="3"/>
  <c r="N16" i="3"/>
  <c r="P16" i="3"/>
  <c r="Q16" i="3"/>
  <c r="R16" i="3"/>
  <c r="T16" i="3"/>
  <c r="U16" i="3"/>
  <c r="V16" i="3"/>
  <c r="X16" i="3"/>
  <c r="Y16" i="3" s="1"/>
  <c r="Z16" i="3"/>
  <c r="AB16" i="3"/>
  <c r="AC16" i="3"/>
  <c r="AD16" i="3"/>
  <c r="AF16" i="3"/>
  <c r="AG16" i="3"/>
  <c r="AJ16" i="3"/>
  <c r="F17" i="3"/>
  <c r="H17" i="3"/>
  <c r="J17" i="3"/>
  <c r="K17" i="3" s="1"/>
  <c r="L17" i="3"/>
  <c r="N17" i="3"/>
  <c r="O17" i="3" s="1"/>
  <c r="P17" i="3"/>
  <c r="Q17" i="3" s="1"/>
  <c r="R17" i="3"/>
  <c r="T17" i="3"/>
  <c r="U17" i="3"/>
  <c r="V17" i="3"/>
  <c r="X17" i="3"/>
  <c r="Z17" i="3"/>
  <c r="AA17" i="3" s="1"/>
  <c r="AB17" i="3"/>
  <c r="AD17" i="3"/>
  <c r="AE17" i="3" s="1"/>
  <c r="AF17" i="3"/>
  <c r="AG17" i="3" s="1"/>
  <c r="AJ17" i="3"/>
  <c r="F18" i="3"/>
  <c r="G18" i="3" s="1"/>
  <c r="H18" i="3"/>
  <c r="I18" i="3" s="1"/>
  <c r="J18" i="3"/>
  <c r="K18" i="3" s="1"/>
  <c r="L18" i="3"/>
  <c r="M15" i="3" s="1"/>
  <c r="M18" i="3"/>
  <c r="N18" i="3"/>
  <c r="O18" i="3" s="1"/>
  <c r="P18" i="3"/>
  <c r="Q18" i="3"/>
  <c r="R18" i="3"/>
  <c r="S18" i="3" s="1"/>
  <c r="T18" i="3"/>
  <c r="U18" i="3"/>
  <c r="V18" i="3"/>
  <c r="W18" i="3" s="1"/>
  <c r="X18" i="3"/>
  <c r="Y18" i="3" s="1"/>
  <c r="Z18" i="3"/>
  <c r="AA18" i="3" s="1"/>
  <c r="AB18" i="3"/>
  <c r="AC15" i="3" s="1"/>
  <c r="AC18" i="3"/>
  <c r="AD18" i="3"/>
  <c r="AE18" i="3" s="1"/>
  <c r="AF18" i="3"/>
  <c r="AG18" i="3"/>
  <c r="AJ18" i="3"/>
  <c r="AK15" i="3" s="1"/>
  <c r="D15" i="3"/>
  <c r="D16" i="3"/>
  <c r="E16" i="3"/>
  <c r="D17" i="3"/>
  <c r="D18" i="3"/>
  <c r="E15" i="3" s="1"/>
  <c r="E18" i="3"/>
  <c r="B18" i="3"/>
  <c r="B17" i="3"/>
  <c r="B16" i="3"/>
  <c r="B15" i="3"/>
  <c r="S16" i="3" l="1"/>
  <c r="Y17" i="3"/>
  <c r="I17" i="3"/>
  <c r="W16" i="3"/>
  <c r="G16" i="3"/>
  <c r="Y15" i="3"/>
  <c r="I15" i="3"/>
  <c r="AC17" i="3"/>
  <c r="S17" i="3"/>
  <c r="M17" i="3"/>
  <c r="AA16" i="3"/>
  <c r="K16" i="3"/>
  <c r="S15" i="3"/>
  <c r="W17" i="3"/>
  <c r="G17" i="3"/>
  <c r="AE16" i="3"/>
  <c r="O16" i="3"/>
  <c r="W15" i="3"/>
  <c r="G15" i="3"/>
  <c r="AK18" i="3"/>
  <c r="AK17" i="3"/>
  <c r="AK16" i="3"/>
  <c r="E17" i="3"/>
  <c r="C18" i="3" l="1"/>
  <c r="C17" i="3"/>
  <c r="C16" i="3"/>
  <c r="C15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</calcChain>
</file>

<file path=xl/sharedStrings.xml><?xml version="1.0" encoding="utf-8"?>
<sst xmlns="http://schemas.openxmlformats.org/spreadsheetml/2006/main" count="361" uniqueCount="74">
  <si>
    <t>Admis</t>
  </si>
  <si>
    <t>Refusé</t>
  </si>
  <si>
    <t>Total</t>
  </si>
  <si>
    <t>Ajourné</t>
  </si>
  <si>
    <t>Grand Total</t>
  </si>
  <si>
    <t>Section langues vivantes (A)</t>
  </si>
  <si>
    <t>Section mathématiques - informatique (B)</t>
  </si>
  <si>
    <t>Section sciences naturelles - mathématiques (C)</t>
  </si>
  <si>
    <t>Section sciences économiques (D)</t>
  </si>
  <si>
    <t>Section arts plastiques (E)</t>
  </si>
  <si>
    <t>Section musique (F)</t>
  </si>
  <si>
    <t>Section sciences humaines et sociales (G)</t>
  </si>
  <si>
    <t>Section binationale germano-luxembourgeoise (H)</t>
  </si>
  <si>
    <t>Division technique générale - section technique générale (GE)</t>
  </si>
  <si>
    <t>Division technique générale - section informatique (GI)</t>
  </si>
  <si>
    <t>Division administrative et commerciale - section gestion (CG)</t>
  </si>
  <si>
    <t>Division administrative et commerciale - section communication et organisation (CC)</t>
  </si>
  <si>
    <t>Division des professions de santé et professions sociales - formation de l'infirmier / infirmière (SI)</t>
  </si>
  <si>
    <t>Division des professions de santé et professions sociales - sciences de la santé (SH)</t>
  </si>
  <si>
    <t>Division artistique (AR)</t>
  </si>
  <si>
    <t>DIVISION / SECTION</t>
  </si>
  <si>
    <t>RESULTATS APRES LES EPREUVES COMPLEMENTAIRES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</si>
  <si>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</si>
  <si>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</si>
  <si>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</si>
  <si>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</si>
  <si>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</si>
  <si>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</si>
  <si>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</si>
  <si>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</si>
  <si>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</si>
  <si>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</si>
  <si>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</si>
  <si>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</si>
  <si>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</si>
  <si>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</si>
  <si>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</si>
  <si>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</si>
  <si>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absolu</t>
  </si>
  <si>
    <t>%</t>
  </si>
  <si>
    <t>ADMIS</t>
  </si>
  <si>
    <t>AJOURNES</t>
  </si>
  <si>
    <t>REFUSES</t>
  </si>
  <si>
    <t>TOTAL</t>
  </si>
  <si>
    <t>Sans mention</t>
  </si>
  <si>
    <t>Mention assez bien</t>
  </si>
  <si>
    <t>Mention bien</t>
  </si>
  <si>
    <t>Mention très bien</t>
  </si>
  <si>
    <t>Mention excellent</t>
  </si>
  <si>
    <t>Division des professions de santé et professions sociales - section sciences sociales (SO)</t>
  </si>
  <si>
    <t>Division administrative et commerciale - Deutsch-Luxemburgisches Schengen Lyzeum Perl (CG_SL)</t>
  </si>
  <si>
    <t>Division des professions de santé et professions sociales - formation de l'éducateur (ED)</t>
  </si>
  <si>
    <t>Division des professions de santé et professions sociales - formation de l'éducateur - ancien régime (EDAN)</t>
  </si>
  <si>
    <t>2015/2016</t>
  </si>
  <si>
    <t>2016/2017</t>
  </si>
  <si>
    <t>Division des professions de santé et professions sociales - formation de l'éducateur en alternance (EA)</t>
  </si>
  <si>
    <t>* Dû à la restructuration de la formation de l’éducateur, deux niveaux de classe (13e et 14e) ont exceptionnellement fait leur examen de fin d’études en 2015-2016, ce qui a mené à une augmentation du nombre de candidats pour l’année en question.</t>
  </si>
  <si>
    <t>1756*</t>
  </si>
  <si>
    <t>Diplômes ESC &amp; ESG - Filles</t>
  </si>
  <si>
    <t>Diplômes ESC &amp; ESG - Garçons</t>
  </si>
  <si>
    <t>Diplômes ESC &amp; ESG</t>
  </si>
  <si>
    <t>ORDRE D'ENSEIGNEMENT</t>
  </si>
  <si>
    <t>Enseignement secondaire classique</t>
  </si>
  <si>
    <t>ESC Total</t>
  </si>
  <si>
    <t>Enseignement secondaire général</t>
  </si>
  <si>
    <t>Division sciences naturelles (SN)</t>
  </si>
  <si>
    <t>ESG Total</t>
  </si>
  <si>
    <t>ESC</t>
  </si>
  <si>
    <t>ESG</t>
  </si>
  <si>
    <t>ESC &amp;ESG</t>
  </si>
  <si>
    <t>2017/2018</t>
  </si>
  <si>
    <t>Section binationale germano-luxembourgeoise - Deutsch-Luxemburgisches Schengen Lyzeum Perl (H)</t>
  </si>
  <si>
    <t>Diplômes ESC &amp; ESG (Mentions) absolu</t>
  </si>
  <si>
    <t>Diplômes ESC &amp; ESG (Mentions)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</si>
</sst>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/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 tint="0.39997558519241921"/>
      </top>
      <bottom style="thin">
        <color rgb="FF00B0F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B0F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/>
      <right style="thin">
        <color rgb="FF002060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2060"/>
      </right>
      <top style="thin">
        <color theme="4" tint="0.39997558519241921"/>
      </top>
      <bottom style="thin">
        <color rgb="FF00206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9" applyNumberFormat="0" applyFill="0" applyAlignment="0" applyProtection="0"/>
    <xf numFmtId="0" fontId="10" fillId="0" borderId="50" applyNumberFormat="0" applyFill="0" applyAlignment="0" applyProtection="0"/>
    <xf numFmtId="0" fontId="11" fillId="0" borderId="51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52" applyNumberFormat="0" applyAlignment="0" applyProtection="0"/>
    <xf numFmtId="0" fontId="16" fillId="16" borderId="53" applyNumberFormat="0" applyAlignment="0" applyProtection="0"/>
    <xf numFmtId="0" fontId="17" fillId="16" borderId="52" applyNumberFormat="0" applyAlignment="0" applyProtection="0"/>
    <xf numFmtId="0" fontId="18" fillId="0" borderId="54" applyNumberFormat="0" applyFill="0" applyAlignment="0" applyProtection="0"/>
    <xf numFmtId="0" fontId="3" fillId="17" borderId="55" applyNumberFormat="0" applyAlignment="0" applyProtection="0"/>
    <xf numFmtId="0" fontId="19" fillId="0" borderId="0" applyNumberFormat="0" applyFill="0" applyBorder="0" applyAlignment="0" applyProtection="0"/>
    <xf numFmtId="0" fontId="1" fillId="18" borderId="5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57" applyNumberFormat="0" applyFill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38" borderId="0" applyNumberFormat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left"/>
    </xf>
    <xf numFmtId="0" fontId="2" fillId="8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center"/>
    </xf>
    <xf numFmtId="9" fontId="2" fillId="8" borderId="0" xfId="1" applyFont="1" applyFill="1" applyAlignment="1">
      <alignment horizontal="center"/>
    </xf>
    <xf numFmtId="0" fontId="0" fillId="0" borderId="0" xfId="0" applyAlignment="1"/>
    <xf numFmtId="9" fontId="0" fillId="0" borderId="0" xfId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" applyFont="1" applyAlignment="1"/>
    <xf numFmtId="0" fontId="2" fillId="8" borderId="35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9" fontId="0" fillId="0" borderId="41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9" fontId="2" fillId="10" borderId="43" xfId="0" applyNumberFormat="1" applyFont="1" applyFill="1" applyBorder="1" applyAlignment="1">
      <alignment horizontal="center"/>
    </xf>
    <xf numFmtId="9" fontId="2" fillId="10" borderId="8" xfId="0" applyNumberFormat="1" applyFont="1" applyFill="1" applyBorder="1" applyAlignment="1">
      <alignment horizontal="center"/>
    </xf>
    <xf numFmtId="9" fontId="2" fillId="10" borderId="44" xfId="0" applyNumberFormat="1" applyFont="1" applyFill="1" applyBorder="1" applyAlignment="1">
      <alignment horizontal="center"/>
    </xf>
    <xf numFmtId="9" fontId="2" fillId="11" borderId="45" xfId="0" applyNumberFormat="1" applyFont="1" applyFill="1" applyBorder="1" applyAlignment="1">
      <alignment horizontal="center"/>
    </xf>
    <xf numFmtId="9" fontId="2" fillId="11" borderId="46" xfId="0" applyNumberFormat="1" applyFont="1" applyFill="1" applyBorder="1" applyAlignment="1">
      <alignment horizontal="center"/>
    </xf>
    <xf numFmtId="9" fontId="2" fillId="11" borderId="47" xfId="0" applyNumberFormat="1" applyFont="1" applyFill="1" applyBorder="1" applyAlignment="1">
      <alignment horizontal="center"/>
    </xf>
    <xf numFmtId="0" fontId="3" fillId="4" borderId="0" xfId="3" applyFont="1" applyAlignment="1">
      <alignment horizontal="left"/>
    </xf>
    <xf numFmtId="0" fontId="3" fillId="4" borderId="0" xfId="3" applyFont="1" applyAlignment="1">
      <alignment horizontal="center"/>
    </xf>
    <xf numFmtId="9" fontId="3" fillId="4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2" fillId="5" borderId="15" xfId="4" applyFont="1" applyBorder="1" applyAlignment="1">
      <alignment horizontal="left"/>
    </xf>
    <xf numFmtId="0" fontId="2" fillId="5" borderId="16" xfId="4" applyFont="1" applyBorder="1" applyAlignment="1">
      <alignment horizontal="center"/>
    </xf>
    <xf numFmtId="9" fontId="2" fillId="5" borderId="17" xfId="1" applyFont="1" applyFill="1" applyBorder="1" applyAlignment="1">
      <alignment horizontal="center"/>
    </xf>
    <xf numFmtId="9" fontId="2" fillId="5" borderId="18" xfId="1" applyFont="1" applyFill="1" applyBorder="1" applyAlignment="1">
      <alignment horizontal="center"/>
    </xf>
    <xf numFmtId="0" fontId="1" fillId="5" borderId="19" xfId="4" applyBorder="1" applyAlignment="1">
      <alignment horizontal="left"/>
    </xf>
    <xf numFmtId="164" fontId="1" fillId="5" borderId="20" xfId="2" applyNumberFormat="1" applyFill="1" applyBorder="1" applyAlignment="1">
      <alignment horizontal="center"/>
    </xf>
    <xf numFmtId="9" fontId="1" fillId="5" borderId="21" xfId="1" applyFill="1" applyBorder="1" applyAlignment="1">
      <alignment horizontal="center"/>
    </xf>
    <xf numFmtId="9" fontId="1" fillId="5" borderId="22" xfId="1" applyFill="1" applyBorder="1" applyAlignment="1">
      <alignment horizontal="center"/>
    </xf>
    <xf numFmtId="0" fontId="1" fillId="5" borderId="23" xfId="4" applyBorder="1" applyAlignment="1">
      <alignment horizontal="left"/>
    </xf>
    <xf numFmtId="164" fontId="1" fillId="5" borderId="24" xfId="2" applyNumberFormat="1" applyFill="1" applyBorder="1" applyAlignment="1">
      <alignment horizontal="center"/>
    </xf>
    <xf numFmtId="9" fontId="1" fillId="5" borderId="25" xfId="1" applyFill="1" applyBorder="1" applyAlignment="1">
      <alignment horizontal="center"/>
    </xf>
    <xf numFmtId="9" fontId="1" fillId="5" borderId="26" xfId="1" applyFill="1" applyBorder="1" applyAlignment="1">
      <alignment horizontal="center"/>
    </xf>
    <xf numFmtId="0" fontId="1" fillId="5" borderId="27" xfId="4" applyBorder="1" applyAlignment="1">
      <alignment horizontal="left"/>
    </xf>
    <xf numFmtId="164" fontId="1" fillId="5" borderId="28" xfId="2" applyNumberFormat="1" applyFill="1" applyBorder="1" applyAlignment="1">
      <alignment horizontal="center"/>
    </xf>
    <xf numFmtId="9" fontId="1" fillId="5" borderId="29" xfId="1" applyFill="1" applyBorder="1" applyAlignment="1">
      <alignment horizontal="center"/>
    </xf>
    <xf numFmtId="9" fontId="1" fillId="5" borderId="30" xfId="1" applyFill="1" applyBorder="1" applyAlignment="1">
      <alignment horizontal="center"/>
    </xf>
    <xf numFmtId="0" fontId="1" fillId="5" borderId="31" xfId="4" applyBorder="1" applyAlignment="1">
      <alignment horizontal="left"/>
    </xf>
    <xf numFmtId="164" fontId="1" fillId="5" borderId="32" xfId="2" applyNumberFormat="1" applyFill="1" applyBorder="1" applyAlignment="1">
      <alignment horizontal="center"/>
    </xf>
    <xf numFmtId="9" fontId="1" fillId="5" borderId="33" xfId="1" applyFill="1" applyBorder="1" applyAlignment="1">
      <alignment horizontal="center"/>
    </xf>
    <xf numFmtId="9" fontId="1" fillId="5" borderId="34" xfId="1" applyFill="1" applyBorder="1" applyAlignment="1">
      <alignment horizontal="center"/>
    </xf>
    <xf numFmtId="0" fontId="2" fillId="7" borderId="15" xfId="6" applyFont="1" applyBorder="1" applyAlignment="1">
      <alignment horizontal="left"/>
    </xf>
    <xf numFmtId="0" fontId="2" fillId="7" borderId="16" xfId="6" applyFont="1" applyBorder="1" applyAlignment="1">
      <alignment horizontal="center"/>
    </xf>
    <xf numFmtId="9" fontId="2" fillId="7" borderId="17" xfId="1" applyFont="1" applyFill="1" applyBorder="1" applyAlignment="1">
      <alignment horizontal="center"/>
    </xf>
    <xf numFmtId="9" fontId="2" fillId="7" borderId="18" xfId="1" applyFont="1" applyFill="1" applyBorder="1" applyAlignment="1">
      <alignment horizontal="center"/>
    </xf>
    <xf numFmtId="0" fontId="1" fillId="7" borderId="19" xfId="6" applyBorder="1" applyAlignment="1">
      <alignment horizontal="left"/>
    </xf>
    <xf numFmtId="164" fontId="1" fillId="7" borderId="20" xfId="2" applyNumberFormat="1" applyFill="1" applyBorder="1" applyAlignment="1">
      <alignment horizontal="center"/>
    </xf>
    <xf numFmtId="9" fontId="1" fillId="7" borderId="21" xfId="1" applyFill="1" applyBorder="1" applyAlignment="1">
      <alignment horizontal="center"/>
    </xf>
    <xf numFmtId="9" fontId="1" fillId="7" borderId="22" xfId="1" applyFill="1" applyBorder="1" applyAlignment="1">
      <alignment horizontal="center"/>
    </xf>
    <xf numFmtId="0" fontId="1" fillId="7" borderId="23" xfId="6" applyBorder="1" applyAlignment="1">
      <alignment horizontal="left"/>
    </xf>
    <xf numFmtId="164" fontId="1" fillId="7" borderId="24" xfId="2" applyNumberFormat="1" applyFill="1" applyBorder="1" applyAlignment="1">
      <alignment horizontal="center"/>
    </xf>
    <xf numFmtId="9" fontId="1" fillId="7" borderId="25" xfId="1" applyFill="1" applyBorder="1" applyAlignment="1">
      <alignment horizontal="center"/>
    </xf>
    <xf numFmtId="9" fontId="1" fillId="7" borderId="26" xfId="1" applyFill="1" applyBorder="1" applyAlignment="1">
      <alignment horizontal="center"/>
    </xf>
    <xf numFmtId="0" fontId="1" fillId="7" borderId="27" xfId="6" applyBorder="1" applyAlignment="1">
      <alignment horizontal="left"/>
    </xf>
    <xf numFmtId="164" fontId="1" fillId="7" borderId="28" xfId="2" applyNumberFormat="1" applyFill="1" applyBorder="1" applyAlignment="1">
      <alignment horizontal="center"/>
    </xf>
    <xf numFmtId="9" fontId="1" fillId="7" borderId="29" xfId="1" applyFill="1" applyBorder="1" applyAlignment="1">
      <alignment horizontal="center"/>
    </xf>
    <xf numFmtId="9" fontId="1" fillId="7" borderId="30" xfId="1" applyFill="1" applyBorder="1" applyAlignment="1">
      <alignment horizontal="center"/>
    </xf>
    <xf numFmtId="0" fontId="1" fillId="7" borderId="31" xfId="6" applyBorder="1" applyAlignment="1">
      <alignment horizontal="left"/>
    </xf>
    <xf numFmtId="164" fontId="1" fillId="7" borderId="32" xfId="2" applyNumberFormat="1" applyFill="1" applyBorder="1" applyAlignment="1">
      <alignment horizontal="center"/>
    </xf>
    <xf numFmtId="9" fontId="1" fillId="7" borderId="33" xfId="1" applyFill="1" applyBorder="1" applyAlignment="1">
      <alignment horizontal="center"/>
    </xf>
    <xf numFmtId="9" fontId="1" fillId="7" borderId="34" xfId="1" applyFill="1" applyBorder="1" applyAlignment="1">
      <alignment horizontal="center"/>
    </xf>
    <xf numFmtId="0" fontId="2" fillId="6" borderId="15" xfId="5" applyFont="1" applyBorder="1" applyAlignment="1">
      <alignment horizontal="left"/>
    </xf>
    <xf numFmtId="0" fontId="2" fillId="6" borderId="16" xfId="5" applyFont="1" applyBorder="1" applyAlignment="1">
      <alignment horizontal="center"/>
    </xf>
    <xf numFmtId="9" fontId="2" fillId="6" borderId="17" xfId="1" applyFont="1" applyFill="1" applyBorder="1" applyAlignment="1">
      <alignment horizontal="center"/>
    </xf>
    <xf numFmtId="0" fontId="1" fillId="6" borderId="19" xfId="5" applyBorder="1" applyAlignment="1">
      <alignment horizontal="left"/>
    </xf>
    <xf numFmtId="164" fontId="1" fillId="6" borderId="20" xfId="5" applyNumberFormat="1" applyBorder="1" applyAlignment="1">
      <alignment horizontal="center"/>
    </xf>
    <xf numFmtId="9" fontId="1" fillId="6" borderId="21" xfId="1" applyFill="1" applyBorder="1" applyAlignment="1">
      <alignment horizontal="center"/>
    </xf>
    <xf numFmtId="0" fontId="1" fillId="6" borderId="23" xfId="5" applyBorder="1" applyAlignment="1">
      <alignment horizontal="left"/>
    </xf>
    <xf numFmtId="164" fontId="1" fillId="6" borderId="24" xfId="5" applyNumberFormat="1" applyBorder="1" applyAlignment="1">
      <alignment horizontal="center"/>
    </xf>
    <xf numFmtId="9" fontId="1" fillId="6" borderId="25" xfId="1" applyFill="1" applyBorder="1" applyAlignment="1">
      <alignment horizontal="center"/>
    </xf>
    <xf numFmtId="0" fontId="1" fillId="6" borderId="27" xfId="5" applyBorder="1" applyAlignment="1">
      <alignment horizontal="left"/>
    </xf>
    <xf numFmtId="164" fontId="1" fillId="6" borderId="28" xfId="5" applyNumberFormat="1" applyBorder="1" applyAlignment="1">
      <alignment horizontal="center"/>
    </xf>
    <xf numFmtId="9" fontId="1" fillId="6" borderId="29" xfId="1" applyFill="1" applyBorder="1" applyAlignment="1">
      <alignment horizontal="center"/>
    </xf>
    <xf numFmtId="0" fontId="1" fillId="6" borderId="31" xfId="5" applyBorder="1" applyAlignment="1">
      <alignment horizontal="left"/>
    </xf>
    <xf numFmtId="164" fontId="1" fillId="6" borderId="32" xfId="5" applyNumberFormat="1" applyBorder="1" applyAlignment="1">
      <alignment horizontal="center"/>
    </xf>
    <xf numFmtId="9" fontId="1" fillId="6" borderId="33" xfId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9" borderId="0" xfId="0" applyNumberFormat="1" applyFont="1" applyFill="1" applyAlignment="1">
      <alignment horizontal="center"/>
    </xf>
    <xf numFmtId="0" fontId="2" fillId="10" borderId="2" xfId="0" applyNumberFormat="1" applyFont="1" applyFill="1" applyBorder="1" applyAlignment="1">
      <alignment horizontal="center"/>
    </xf>
    <xf numFmtId="0" fontId="0" fillId="0" borderId="48" xfId="0" applyBorder="1" applyAlignment="1"/>
    <xf numFmtId="164" fontId="0" fillId="7" borderId="32" xfId="2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2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center"/>
    </xf>
    <xf numFmtId="9" fontId="2" fillId="8" borderId="0" xfId="1" applyFont="1" applyFill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10" borderId="7" xfId="0" applyFont="1" applyFill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  <xf numFmtId="0" fontId="2" fillId="11" borderId="9" xfId="0" applyFont="1" applyFill="1" applyBorder="1" applyAlignment="1">
      <alignment horizontal="left" wrapText="1"/>
    </xf>
    <xf numFmtId="0" fontId="2" fillId="11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9" fontId="0" fillId="0" borderId="6" xfId="1" applyFont="1" applyBorder="1" applyAlignment="1">
      <alignment horizontal="center"/>
    </xf>
    <xf numFmtId="9" fontId="2" fillId="10" borderId="8" xfId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center"/>
    </xf>
    <xf numFmtId="9" fontId="2" fillId="8" borderId="0" xfId="1" applyFont="1" applyFill="1" applyAlignment="1">
      <alignment horizontal="center"/>
    </xf>
    <xf numFmtId="0" fontId="0" fillId="0" borderId="0" xfId="0" applyAlignment="1"/>
    <xf numFmtId="0" fontId="2" fillId="3" borderId="4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9" fontId="0" fillId="0" borderId="0" xfId="1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10" borderId="7" xfId="0" applyFont="1" applyFill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  <xf numFmtId="0" fontId="2" fillId="10" borderId="7" xfId="0" applyNumberFormat="1" applyFont="1" applyFill="1" applyBorder="1" applyAlignment="1">
      <alignment horizontal="center"/>
    </xf>
    <xf numFmtId="0" fontId="2" fillId="11" borderId="9" xfId="0" applyFont="1" applyFill="1" applyBorder="1" applyAlignment="1">
      <alignment horizontal="left" wrapText="1"/>
    </xf>
    <xf numFmtId="0" fontId="2" fillId="11" borderId="12" xfId="0" applyFont="1" applyFill="1" applyBorder="1" applyAlignment="1">
      <alignment horizontal="left" wrapText="1"/>
    </xf>
    <xf numFmtId="0" fontId="2" fillId="11" borderId="9" xfId="0" applyNumberFormat="1" applyFont="1" applyFill="1" applyBorder="1" applyAlignment="1">
      <alignment horizontal="center"/>
    </xf>
    <xf numFmtId="9" fontId="2" fillId="11" borderId="10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" applyFont="1" applyAlignment="1"/>
    <xf numFmtId="0" fontId="2" fillId="0" borderId="0" xfId="0" applyFont="1" applyFill="1" applyAlignment="1">
      <alignment horizontal="left"/>
    </xf>
    <xf numFmtId="9" fontId="0" fillId="0" borderId="6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10" borderId="7" xfId="0" applyFont="1" applyFill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  <xf numFmtId="0" fontId="2" fillId="11" borderId="9" xfId="0" applyFont="1" applyFill="1" applyBorder="1" applyAlignment="1">
      <alignment horizontal="left" wrapText="1"/>
    </xf>
    <xf numFmtId="0" fontId="2" fillId="11" borderId="12" xfId="0" applyFont="1" applyFill="1" applyBorder="1" applyAlignment="1">
      <alignment horizontal="left" wrapText="1"/>
    </xf>
    <xf numFmtId="0" fontId="2" fillId="11" borderId="3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/>
    <xf numFmtId="9" fontId="2" fillId="9" borderId="0" xfId="1" applyFont="1" applyFill="1" applyAlignment="1">
      <alignment horizontal="center"/>
    </xf>
    <xf numFmtId="9" fontId="2" fillId="10" borderId="2" xfId="1" applyFont="1" applyFill="1" applyBorder="1" applyAlignment="1">
      <alignment horizontal="center"/>
    </xf>
    <xf numFmtId="9" fontId="2" fillId="11" borderId="3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3" fillId="4" borderId="13" xfId="3" applyFont="1" applyBorder="1" applyAlignment="1">
      <alignment horizontal="center"/>
    </xf>
    <xf numFmtId="0" fontId="3" fillId="4" borderId="14" xfId="3" applyFont="1" applyBorder="1" applyAlignment="1">
      <alignment horizontal="center"/>
    </xf>
    <xf numFmtId="0" fontId="0" fillId="0" borderId="0" xfId="0" applyAlignment="1"/>
    <xf numFmtId="0" fontId="7" fillId="6" borderId="0" xfId="5" applyFont="1" applyBorder="1" applyAlignment="1">
      <alignment horizontal="right"/>
    </xf>
  </cellXfs>
  <cellStyles count="44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4" builtinId="31" customBuiltin="1"/>
    <cellStyle name="40% - Accent2" xfId="5" builtinId="35" customBuiltin="1"/>
    <cellStyle name="40% - Accent3" xfId="6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5" builtinId="32" customBuiltin="1"/>
    <cellStyle name="60% - Accent2" xfId="28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te" xfId="21" builtinId="10" customBuiltin="1"/>
    <cellStyle name="Output" xfId="16" builtinId="21" customBuiltin="1"/>
    <cellStyle name="Percent" xfId="1" builtinId="5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Zeros="0" tabSelected="1" zoomScale="70" zoomScaleNormal="70" workbookViewId="0">
      <selection activeCell="L5" sqref="L5"/>
    </sheetView>
  </sheetViews>
  <sheetFormatPr defaultColWidth="9.140625" defaultRowHeight="15" x14ac:dyDescent="0.25"/>
  <cols>
    <col min="1" max="1" width="115.7109375" style="10" bestFit="1" customWidth="1"/>
    <col min="2" max="2" width="127.140625" style="10" bestFit="1" customWidth="1"/>
    <col min="3" max="3" width="11.42578125" style="11" customWidth="1"/>
    <col min="4" max="4" width="11.42578125" style="9" customWidth="1"/>
    <col min="5" max="5" width="11.42578125" style="11" customWidth="1"/>
    <col min="6" max="6" width="11.42578125" style="9" customWidth="1"/>
    <col min="7" max="7" width="11.42578125" style="11" customWidth="1"/>
    <col min="8" max="8" width="11.42578125" style="9" customWidth="1"/>
    <col min="9" max="9" width="11.42578125" style="11" customWidth="1"/>
    <col min="10" max="10" width="11.42578125" style="12" customWidth="1"/>
    <col min="11" max="16384" width="9.140625" style="8"/>
  </cols>
  <sheetData>
    <row r="1" spans="1:10" ht="26.25" x14ac:dyDescent="0.4">
      <c r="A1" s="94" t="s">
        <v>60</v>
      </c>
      <c r="B1" s="95"/>
      <c r="C1" s="96"/>
      <c r="D1" s="97"/>
      <c r="E1" s="96"/>
      <c r="F1" s="97"/>
      <c r="G1" s="96"/>
      <c r="H1" s="97"/>
      <c r="I1" s="96"/>
      <c r="J1" s="97"/>
    </row>
    <row r="2" spans="1:10" ht="18" customHeight="1" x14ac:dyDescent="0.25">
      <c r="A2" s="98" t="s">
        <v>61</v>
      </c>
      <c r="B2" s="98" t="s">
        <v>20</v>
      </c>
      <c r="C2" s="151" t="s">
        <v>0</v>
      </c>
      <c r="D2" s="151"/>
      <c r="E2" s="151" t="s">
        <v>3</v>
      </c>
      <c r="F2" s="151"/>
      <c r="G2" s="151" t="s">
        <v>1</v>
      </c>
      <c r="H2" s="151"/>
      <c r="I2" s="151" t="s">
        <v>4</v>
      </c>
      <c r="J2" s="151"/>
    </row>
    <row r="3" spans="1:10" ht="18" customHeight="1" x14ac:dyDescent="0.25">
      <c r="A3" s="99" t="s">
        <v>62</v>
      </c>
      <c r="B3" s="100" t="s">
        <v>5</v>
      </c>
      <c r="C3" s="145">
        <v>110</v>
      </c>
      <c r="D3" s="118">
        <v>0.94</v>
      </c>
      <c r="E3" s="145">
        <v>5</v>
      </c>
      <c r="F3" s="108">
        <v>0.04</v>
      </c>
      <c r="G3" s="145">
        <v>2</v>
      </c>
      <c r="H3" s="108">
        <v>0.02</v>
      </c>
      <c r="I3" s="145">
        <v>117</v>
      </c>
      <c r="J3" s="108">
        <v>1</v>
      </c>
    </row>
    <row r="4" spans="1:10" ht="18" customHeight="1" x14ac:dyDescent="0.25">
      <c r="A4" s="101"/>
      <c r="B4" s="100" t="s">
        <v>6</v>
      </c>
      <c r="C4" s="145">
        <v>181</v>
      </c>
      <c r="D4" s="118">
        <v>0.83</v>
      </c>
      <c r="E4" s="145">
        <v>29</v>
      </c>
      <c r="F4" s="108">
        <v>0.13</v>
      </c>
      <c r="G4" s="145">
        <v>9</v>
      </c>
      <c r="H4" s="108">
        <v>0.04</v>
      </c>
      <c r="I4" s="145">
        <v>219</v>
      </c>
      <c r="J4" s="108">
        <v>1</v>
      </c>
    </row>
    <row r="5" spans="1:10" ht="18" customHeight="1" x14ac:dyDescent="0.25">
      <c r="A5" s="101"/>
      <c r="B5" s="100" t="s">
        <v>7</v>
      </c>
      <c r="C5" s="145">
        <v>351</v>
      </c>
      <c r="D5" s="118">
        <v>0.79</v>
      </c>
      <c r="E5" s="145">
        <v>77</v>
      </c>
      <c r="F5" s="108">
        <v>0.17</v>
      </c>
      <c r="G5" s="145">
        <v>14</v>
      </c>
      <c r="H5" s="108">
        <v>0.03</v>
      </c>
      <c r="I5" s="145">
        <v>442</v>
      </c>
      <c r="J5" s="108">
        <v>1</v>
      </c>
    </row>
    <row r="6" spans="1:10" ht="18" customHeight="1" x14ac:dyDescent="0.25">
      <c r="A6" s="101"/>
      <c r="B6" s="100" t="s">
        <v>8</v>
      </c>
      <c r="C6" s="145">
        <v>289</v>
      </c>
      <c r="D6" s="118">
        <v>0.84</v>
      </c>
      <c r="E6" s="145">
        <v>32</v>
      </c>
      <c r="F6" s="108">
        <v>0.09</v>
      </c>
      <c r="G6" s="145">
        <v>22</v>
      </c>
      <c r="H6" s="108">
        <v>0.06</v>
      </c>
      <c r="I6" s="145">
        <v>343</v>
      </c>
      <c r="J6" s="108">
        <v>1</v>
      </c>
    </row>
    <row r="7" spans="1:10" ht="18" customHeight="1" x14ac:dyDescent="0.25">
      <c r="A7" s="101"/>
      <c r="B7" s="100" t="s">
        <v>9</v>
      </c>
      <c r="C7" s="145">
        <v>104</v>
      </c>
      <c r="D7" s="118">
        <v>0.97</v>
      </c>
      <c r="E7" s="145">
        <v>3</v>
      </c>
      <c r="F7" s="108">
        <v>0.03</v>
      </c>
      <c r="G7" s="145"/>
      <c r="H7" s="108"/>
      <c r="I7" s="145">
        <v>107</v>
      </c>
      <c r="J7" s="108">
        <v>1</v>
      </c>
    </row>
    <row r="8" spans="1:10" ht="18" customHeight="1" x14ac:dyDescent="0.25">
      <c r="A8" s="101"/>
      <c r="B8" s="100" t="s">
        <v>10</v>
      </c>
      <c r="C8" s="145">
        <v>22</v>
      </c>
      <c r="D8" s="118">
        <v>0.85</v>
      </c>
      <c r="E8" s="145">
        <v>4</v>
      </c>
      <c r="F8" s="108">
        <v>0.15</v>
      </c>
      <c r="G8" s="145"/>
      <c r="H8" s="108"/>
      <c r="I8" s="145">
        <v>26</v>
      </c>
      <c r="J8" s="108">
        <v>1</v>
      </c>
    </row>
    <row r="9" spans="1:10" ht="18" customHeight="1" x14ac:dyDescent="0.25">
      <c r="A9" s="101"/>
      <c r="B9" s="100" t="s">
        <v>11</v>
      </c>
      <c r="C9" s="145">
        <v>362</v>
      </c>
      <c r="D9" s="118">
        <v>0.85</v>
      </c>
      <c r="E9" s="145">
        <v>43</v>
      </c>
      <c r="F9" s="108">
        <v>0.1</v>
      </c>
      <c r="G9" s="145">
        <v>19</v>
      </c>
      <c r="H9" s="108">
        <v>0.04</v>
      </c>
      <c r="I9" s="145">
        <v>424</v>
      </c>
      <c r="J9" s="108">
        <v>1</v>
      </c>
    </row>
    <row r="10" spans="1:10" ht="18" customHeight="1" x14ac:dyDescent="0.25">
      <c r="A10" s="102"/>
      <c r="B10" s="100" t="s">
        <v>71</v>
      </c>
      <c r="C10" s="145">
        <v>48</v>
      </c>
      <c r="D10" s="118">
        <v>0.96</v>
      </c>
      <c r="E10" s="145"/>
      <c r="F10" s="108"/>
      <c r="G10" s="145">
        <v>2</v>
      </c>
      <c r="H10" s="108">
        <v>0.04</v>
      </c>
      <c r="I10" s="145">
        <v>50</v>
      </c>
      <c r="J10" s="108">
        <v>1</v>
      </c>
    </row>
    <row r="11" spans="1:10" ht="18" customHeight="1" x14ac:dyDescent="0.25">
      <c r="A11" s="103" t="s">
        <v>63</v>
      </c>
      <c r="B11" s="104"/>
      <c r="C11" s="123">
        <v>1467</v>
      </c>
      <c r="D11" s="109">
        <v>0.85</v>
      </c>
      <c r="E11" s="123">
        <v>193</v>
      </c>
      <c r="F11" s="109">
        <v>0.11</v>
      </c>
      <c r="G11" s="123">
        <v>68</v>
      </c>
      <c r="H11" s="109">
        <v>0.04</v>
      </c>
      <c r="I11" s="123">
        <v>1728</v>
      </c>
      <c r="J11" s="109">
        <v>1</v>
      </c>
    </row>
    <row r="12" spans="1:10" ht="18" customHeight="1" x14ac:dyDescent="0.25">
      <c r="A12" s="99" t="s">
        <v>64</v>
      </c>
      <c r="B12" s="93" t="s">
        <v>15</v>
      </c>
      <c r="C12" s="145">
        <v>288</v>
      </c>
      <c r="D12" s="108">
        <v>0.75</v>
      </c>
      <c r="E12" s="145">
        <v>60</v>
      </c>
      <c r="F12" s="108">
        <v>0.16</v>
      </c>
      <c r="G12" s="145">
        <v>37</v>
      </c>
      <c r="H12" s="108">
        <v>0.1</v>
      </c>
      <c r="I12" s="145">
        <v>385</v>
      </c>
      <c r="J12" s="108">
        <v>1</v>
      </c>
    </row>
    <row r="13" spans="1:10" ht="18" customHeight="1" x14ac:dyDescent="0.25">
      <c r="A13" s="101"/>
      <c r="B13" s="93" t="s">
        <v>50</v>
      </c>
      <c r="C13" s="145">
        <v>13</v>
      </c>
      <c r="D13" s="108">
        <v>0.87</v>
      </c>
      <c r="E13" s="145">
        <v>2</v>
      </c>
      <c r="F13" s="108">
        <v>0.13</v>
      </c>
      <c r="G13" s="145"/>
      <c r="H13" s="108"/>
      <c r="I13" s="145">
        <v>15</v>
      </c>
      <c r="J13" s="108">
        <v>1</v>
      </c>
    </row>
    <row r="14" spans="1:10" ht="18" customHeight="1" x14ac:dyDescent="0.25">
      <c r="A14" s="101"/>
      <c r="B14" s="93" t="s">
        <v>16</v>
      </c>
      <c r="C14" s="145">
        <v>10</v>
      </c>
      <c r="D14" s="108">
        <v>0.42</v>
      </c>
      <c r="E14" s="145">
        <v>10</v>
      </c>
      <c r="F14" s="108">
        <v>0.42</v>
      </c>
      <c r="G14" s="145">
        <v>4</v>
      </c>
      <c r="H14" s="108">
        <v>0.17</v>
      </c>
      <c r="I14" s="145">
        <v>24</v>
      </c>
      <c r="J14" s="108">
        <v>1</v>
      </c>
    </row>
    <row r="15" spans="1:10" ht="18" customHeight="1" x14ac:dyDescent="0.25">
      <c r="A15" s="101"/>
      <c r="B15" s="93" t="s">
        <v>51</v>
      </c>
      <c r="C15" s="145">
        <v>167</v>
      </c>
      <c r="D15" s="108">
        <v>0.8</v>
      </c>
      <c r="E15" s="145">
        <v>34</v>
      </c>
      <c r="F15" s="108">
        <v>0.16</v>
      </c>
      <c r="G15" s="145">
        <v>8</v>
      </c>
      <c r="H15" s="108">
        <v>0.04</v>
      </c>
      <c r="I15" s="145">
        <v>209</v>
      </c>
      <c r="J15" s="108">
        <v>1</v>
      </c>
    </row>
    <row r="16" spans="1:10" ht="18" customHeight="1" x14ac:dyDescent="0.25">
      <c r="A16" s="101"/>
      <c r="B16" s="93" t="s">
        <v>52</v>
      </c>
      <c r="C16" s="145">
        <v>7</v>
      </c>
      <c r="D16" s="108">
        <v>0.7</v>
      </c>
      <c r="E16" s="145">
        <v>2</v>
      </c>
      <c r="F16" s="108">
        <v>0.2</v>
      </c>
      <c r="G16" s="145">
        <v>1</v>
      </c>
      <c r="H16" s="108">
        <v>0.1</v>
      </c>
      <c r="I16" s="145">
        <v>10</v>
      </c>
      <c r="J16" s="108">
        <v>1</v>
      </c>
    </row>
    <row r="17" spans="1:10" ht="18" customHeight="1" x14ac:dyDescent="0.25">
      <c r="A17" s="101"/>
      <c r="B17" s="93" t="s">
        <v>55</v>
      </c>
      <c r="C17" s="145">
        <v>26</v>
      </c>
      <c r="D17" s="20">
        <v>0.72</v>
      </c>
      <c r="E17" s="145">
        <v>10</v>
      </c>
      <c r="F17" s="20">
        <v>0.28000000000000003</v>
      </c>
      <c r="G17" s="145"/>
      <c r="H17" s="146"/>
      <c r="I17" s="145">
        <v>36</v>
      </c>
      <c r="J17" s="20">
        <v>1</v>
      </c>
    </row>
    <row r="18" spans="1:10" ht="18" customHeight="1" x14ac:dyDescent="0.25">
      <c r="A18" s="101"/>
      <c r="B18" s="93" t="s">
        <v>49</v>
      </c>
      <c r="C18" s="145">
        <v>235</v>
      </c>
      <c r="D18" s="108">
        <v>0.79</v>
      </c>
      <c r="E18" s="145">
        <v>47</v>
      </c>
      <c r="F18" s="108">
        <v>0.16</v>
      </c>
      <c r="G18" s="145">
        <v>14</v>
      </c>
      <c r="H18" s="108">
        <v>0.05</v>
      </c>
      <c r="I18" s="145">
        <v>296</v>
      </c>
      <c r="J18" s="108">
        <v>1</v>
      </c>
    </row>
    <row r="19" spans="1:10" ht="18" customHeight="1" x14ac:dyDescent="0.25">
      <c r="A19" s="101"/>
      <c r="B19" s="93" t="s">
        <v>17</v>
      </c>
      <c r="C19" s="145">
        <v>109</v>
      </c>
      <c r="D19" s="108">
        <v>0.65</v>
      </c>
      <c r="E19" s="145">
        <v>56</v>
      </c>
      <c r="F19" s="108">
        <v>0.34</v>
      </c>
      <c r="G19" s="145">
        <v>2</v>
      </c>
      <c r="H19" s="108">
        <v>0.01</v>
      </c>
      <c r="I19" s="145">
        <v>167</v>
      </c>
      <c r="J19" s="108">
        <v>1</v>
      </c>
    </row>
    <row r="20" spans="1:10" ht="18" customHeight="1" x14ac:dyDescent="0.25">
      <c r="A20" s="101"/>
      <c r="B20" s="93" t="s">
        <v>18</v>
      </c>
      <c r="C20" s="145">
        <v>24</v>
      </c>
      <c r="D20" s="108">
        <v>0.56999999999999995</v>
      </c>
      <c r="E20" s="145">
        <v>14</v>
      </c>
      <c r="F20" s="108">
        <v>0.33</v>
      </c>
      <c r="G20" s="145">
        <v>4</v>
      </c>
      <c r="H20" s="108">
        <v>0.1</v>
      </c>
      <c r="I20" s="145">
        <v>42</v>
      </c>
      <c r="J20" s="108">
        <v>1</v>
      </c>
    </row>
    <row r="21" spans="1:10" ht="18" customHeight="1" x14ac:dyDescent="0.25">
      <c r="A21" s="101"/>
      <c r="B21" s="93" t="s">
        <v>13</v>
      </c>
      <c r="C21" s="145">
        <v>213</v>
      </c>
      <c r="D21" s="108">
        <v>0.66</v>
      </c>
      <c r="E21" s="145">
        <v>58</v>
      </c>
      <c r="F21" s="108">
        <v>0.18</v>
      </c>
      <c r="G21" s="145">
        <v>51</v>
      </c>
      <c r="H21" s="108">
        <v>0.16</v>
      </c>
      <c r="I21" s="145">
        <v>322</v>
      </c>
      <c r="J21" s="108">
        <v>1</v>
      </c>
    </row>
    <row r="22" spans="1:10" ht="18" customHeight="1" x14ac:dyDescent="0.25">
      <c r="A22" s="101"/>
      <c r="B22" s="93" t="s">
        <v>14</v>
      </c>
      <c r="C22" s="145">
        <v>14</v>
      </c>
      <c r="D22" s="108">
        <v>0.48</v>
      </c>
      <c r="E22" s="145">
        <v>12</v>
      </c>
      <c r="F22" s="108">
        <v>0.41</v>
      </c>
      <c r="G22" s="145">
        <v>3</v>
      </c>
      <c r="H22" s="108">
        <v>0.1</v>
      </c>
      <c r="I22" s="145">
        <v>29</v>
      </c>
      <c r="J22" s="108">
        <v>1</v>
      </c>
    </row>
    <row r="23" spans="1:10" ht="18" customHeight="1" x14ac:dyDescent="0.25">
      <c r="A23" s="101"/>
      <c r="B23" s="93" t="s">
        <v>19</v>
      </c>
      <c r="C23" s="145">
        <v>17</v>
      </c>
      <c r="D23" s="108">
        <v>0.65</v>
      </c>
      <c r="E23" s="145">
        <v>8</v>
      </c>
      <c r="F23" s="108">
        <v>0.31</v>
      </c>
      <c r="G23" s="145">
        <v>1</v>
      </c>
      <c r="H23" s="108">
        <v>0.04</v>
      </c>
      <c r="I23" s="145">
        <v>26</v>
      </c>
      <c r="J23" s="108">
        <v>1</v>
      </c>
    </row>
    <row r="24" spans="1:10" ht="18" customHeight="1" x14ac:dyDescent="0.25">
      <c r="A24" s="101"/>
      <c r="B24" s="131" t="s">
        <v>65</v>
      </c>
      <c r="C24" s="144">
        <v>25</v>
      </c>
      <c r="D24" s="132">
        <v>0.56999999999999995</v>
      </c>
      <c r="E24" s="144">
        <v>12</v>
      </c>
      <c r="F24" s="132">
        <v>0.27</v>
      </c>
      <c r="G24" s="144">
        <v>7</v>
      </c>
      <c r="H24" s="132">
        <v>0.16</v>
      </c>
      <c r="I24" s="144">
        <v>44</v>
      </c>
      <c r="J24" s="132">
        <v>1</v>
      </c>
    </row>
    <row r="25" spans="1:10" x14ac:dyDescent="0.25">
      <c r="A25" s="103" t="s">
        <v>66</v>
      </c>
      <c r="B25" s="104"/>
      <c r="C25" s="123">
        <v>1148</v>
      </c>
      <c r="D25" s="109">
        <v>0.72</v>
      </c>
      <c r="E25" s="123">
        <v>325</v>
      </c>
      <c r="F25" s="109">
        <v>0.2</v>
      </c>
      <c r="G25" s="123">
        <v>132</v>
      </c>
      <c r="H25" s="109">
        <v>0.08</v>
      </c>
      <c r="I25" s="123">
        <v>1605</v>
      </c>
      <c r="J25" s="109">
        <v>1</v>
      </c>
    </row>
    <row r="26" spans="1:10" x14ac:dyDescent="0.25">
      <c r="A26" s="105" t="s">
        <v>4</v>
      </c>
      <c r="B26" s="106"/>
      <c r="C26" s="126">
        <v>2615</v>
      </c>
      <c r="D26" s="127">
        <v>0.78</v>
      </c>
      <c r="E26" s="126">
        <v>518</v>
      </c>
      <c r="F26" s="127">
        <v>0.16</v>
      </c>
      <c r="G26" s="126">
        <v>200</v>
      </c>
      <c r="H26" s="127">
        <v>0.06</v>
      </c>
      <c r="I26" s="126">
        <v>3333</v>
      </c>
      <c r="J26" s="127">
        <v>1</v>
      </c>
    </row>
    <row r="30" spans="1:10" ht="26.25" x14ac:dyDescent="0.4">
      <c r="A30" s="110" t="s">
        <v>58</v>
      </c>
      <c r="B30" s="111"/>
      <c r="C30" s="112"/>
      <c r="D30" s="113"/>
      <c r="E30" s="112"/>
      <c r="F30" s="113"/>
      <c r="G30" s="112"/>
      <c r="H30" s="113"/>
      <c r="I30" s="112"/>
      <c r="J30" s="113"/>
    </row>
    <row r="31" spans="1:10" ht="18" customHeight="1" x14ac:dyDescent="0.25">
      <c r="A31" s="115" t="s">
        <v>61</v>
      </c>
      <c r="B31" s="115" t="s">
        <v>20</v>
      </c>
      <c r="C31" s="151" t="s">
        <v>0</v>
      </c>
      <c r="D31" s="151"/>
      <c r="E31" s="151" t="s">
        <v>3</v>
      </c>
      <c r="F31" s="151"/>
      <c r="G31" s="151" t="s">
        <v>1</v>
      </c>
      <c r="H31" s="151"/>
      <c r="I31" s="151" t="s">
        <v>4</v>
      </c>
      <c r="J31" s="151"/>
    </row>
    <row r="32" spans="1:10" ht="18" customHeight="1" x14ac:dyDescent="0.25">
      <c r="A32" s="116" t="s">
        <v>62</v>
      </c>
      <c r="B32" s="117" t="s">
        <v>5</v>
      </c>
      <c r="C32" s="145">
        <v>89</v>
      </c>
      <c r="D32" s="118">
        <v>0.95</v>
      </c>
      <c r="E32" s="145">
        <v>4</v>
      </c>
      <c r="F32" s="108">
        <v>0.04</v>
      </c>
      <c r="G32" s="145">
        <v>1</v>
      </c>
      <c r="H32" s="108">
        <v>0.01</v>
      </c>
      <c r="I32" s="145">
        <v>94</v>
      </c>
      <c r="J32" s="108">
        <v>1</v>
      </c>
    </row>
    <row r="33" spans="1:10" ht="18" customHeight="1" x14ac:dyDescent="0.25">
      <c r="A33" s="119"/>
      <c r="B33" s="117" t="s">
        <v>6</v>
      </c>
      <c r="C33" s="145">
        <v>58</v>
      </c>
      <c r="D33" s="118">
        <v>0.83</v>
      </c>
      <c r="E33" s="145">
        <v>8</v>
      </c>
      <c r="F33" s="108">
        <v>0.11</v>
      </c>
      <c r="G33" s="145">
        <v>4</v>
      </c>
      <c r="H33" s="108">
        <v>0.06</v>
      </c>
      <c r="I33" s="145">
        <v>70</v>
      </c>
      <c r="J33" s="108">
        <v>1</v>
      </c>
    </row>
    <row r="34" spans="1:10" ht="18" customHeight="1" x14ac:dyDescent="0.25">
      <c r="A34" s="119"/>
      <c r="B34" s="117" t="s">
        <v>7</v>
      </c>
      <c r="C34" s="145">
        <v>201</v>
      </c>
      <c r="D34" s="118">
        <v>0.81</v>
      </c>
      <c r="E34" s="145">
        <v>38</v>
      </c>
      <c r="F34" s="108">
        <v>0.15</v>
      </c>
      <c r="G34" s="145">
        <v>9</v>
      </c>
      <c r="H34" s="108">
        <v>0.04</v>
      </c>
      <c r="I34" s="145">
        <v>248</v>
      </c>
      <c r="J34" s="108">
        <v>1</v>
      </c>
    </row>
    <row r="35" spans="1:10" ht="18" customHeight="1" x14ac:dyDescent="0.25">
      <c r="A35" s="119"/>
      <c r="B35" s="117" t="s">
        <v>8</v>
      </c>
      <c r="C35" s="145">
        <v>156</v>
      </c>
      <c r="D35" s="118">
        <v>0.9</v>
      </c>
      <c r="E35" s="145">
        <v>10</v>
      </c>
      <c r="F35" s="108">
        <v>0.06</v>
      </c>
      <c r="G35" s="145">
        <v>8</v>
      </c>
      <c r="H35" s="108">
        <v>0.05</v>
      </c>
      <c r="I35" s="145">
        <v>174</v>
      </c>
      <c r="J35" s="108">
        <v>1</v>
      </c>
    </row>
    <row r="36" spans="1:10" ht="18" customHeight="1" x14ac:dyDescent="0.25">
      <c r="A36" s="119"/>
      <c r="B36" s="117" t="s">
        <v>9</v>
      </c>
      <c r="C36" s="145">
        <v>87</v>
      </c>
      <c r="D36" s="118">
        <v>0.98</v>
      </c>
      <c r="E36" s="145">
        <v>2</v>
      </c>
      <c r="F36" s="108">
        <v>0.02</v>
      </c>
      <c r="G36" s="145"/>
      <c r="H36" s="108"/>
      <c r="I36" s="145">
        <v>89</v>
      </c>
      <c r="J36" s="108">
        <v>1</v>
      </c>
    </row>
    <row r="37" spans="1:10" ht="18" customHeight="1" x14ac:dyDescent="0.25">
      <c r="A37" s="119"/>
      <c r="B37" s="117" t="s">
        <v>10</v>
      </c>
      <c r="C37" s="145">
        <v>13</v>
      </c>
      <c r="D37" s="118">
        <v>0.93</v>
      </c>
      <c r="E37" s="145">
        <v>1</v>
      </c>
      <c r="F37" s="108">
        <v>7.0000000000000007E-2</v>
      </c>
      <c r="G37" s="145"/>
      <c r="H37" s="108"/>
      <c r="I37" s="145">
        <v>14</v>
      </c>
      <c r="J37" s="108">
        <v>1</v>
      </c>
    </row>
    <row r="38" spans="1:10" ht="18" customHeight="1" x14ac:dyDescent="0.25">
      <c r="A38" s="119"/>
      <c r="B38" s="117" t="s">
        <v>11</v>
      </c>
      <c r="C38" s="145">
        <v>202</v>
      </c>
      <c r="D38" s="118">
        <v>0.89</v>
      </c>
      <c r="E38" s="145">
        <v>20</v>
      </c>
      <c r="F38" s="108">
        <v>0.09</v>
      </c>
      <c r="G38" s="145">
        <v>6</v>
      </c>
      <c r="H38" s="108">
        <v>0.03</v>
      </c>
      <c r="I38" s="145">
        <v>228</v>
      </c>
      <c r="J38" s="108">
        <v>1</v>
      </c>
    </row>
    <row r="39" spans="1:10" ht="18" customHeight="1" x14ac:dyDescent="0.25">
      <c r="A39" s="120"/>
      <c r="B39" s="117" t="s">
        <v>71</v>
      </c>
      <c r="C39" s="145">
        <v>31</v>
      </c>
      <c r="D39" s="118">
        <v>0.97</v>
      </c>
      <c r="E39" s="145"/>
      <c r="F39" s="108"/>
      <c r="G39" s="145">
        <v>1</v>
      </c>
      <c r="H39" s="108">
        <v>0.03</v>
      </c>
      <c r="I39" s="145">
        <v>32</v>
      </c>
      <c r="J39" s="108">
        <v>1</v>
      </c>
    </row>
    <row r="40" spans="1:10" ht="18" customHeight="1" x14ac:dyDescent="0.25">
      <c r="A40" s="121" t="s">
        <v>63</v>
      </c>
      <c r="B40" s="122"/>
      <c r="C40" s="123">
        <v>837</v>
      </c>
      <c r="D40" s="109">
        <v>0.88</v>
      </c>
      <c r="E40" s="123">
        <v>83</v>
      </c>
      <c r="F40" s="109">
        <v>0.09</v>
      </c>
      <c r="G40" s="123">
        <v>29</v>
      </c>
      <c r="H40" s="109">
        <v>0.03</v>
      </c>
      <c r="I40" s="123">
        <v>949</v>
      </c>
      <c r="J40" s="109">
        <v>1</v>
      </c>
    </row>
    <row r="41" spans="1:10" ht="18" customHeight="1" x14ac:dyDescent="0.25">
      <c r="A41" s="116" t="s">
        <v>64</v>
      </c>
      <c r="B41" s="107" t="s">
        <v>15</v>
      </c>
      <c r="C41" s="145">
        <v>187</v>
      </c>
      <c r="D41" s="108">
        <v>0.75</v>
      </c>
      <c r="E41" s="145">
        <v>40</v>
      </c>
      <c r="F41" s="108">
        <v>0.16</v>
      </c>
      <c r="G41" s="145">
        <v>21</v>
      </c>
      <c r="H41" s="108">
        <v>0.08</v>
      </c>
      <c r="I41" s="145">
        <v>248</v>
      </c>
      <c r="J41" s="108">
        <v>1</v>
      </c>
    </row>
    <row r="42" spans="1:10" ht="18" customHeight="1" x14ac:dyDescent="0.25">
      <c r="A42" s="119"/>
      <c r="B42" s="107" t="s">
        <v>50</v>
      </c>
      <c r="C42" s="145">
        <v>5</v>
      </c>
      <c r="D42" s="108">
        <v>0.83</v>
      </c>
      <c r="E42" s="145">
        <v>1</v>
      </c>
      <c r="F42" s="108">
        <v>0.17</v>
      </c>
      <c r="G42" s="145"/>
      <c r="H42" s="108"/>
      <c r="I42" s="145">
        <v>6</v>
      </c>
      <c r="J42" s="108">
        <v>1</v>
      </c>
    </row>
    <row r="43" spans="1:10" ht="18" customHeight="1" x14ac:dyDescent="0.25">
      <c r="A43" s="119"/>
      <c r="B43" s="107" t="s">
        <v>16</v>
      </c>
      <c r="C43" s="145">
        <v>7</v>
      </c>
      <c r="D43" s="108">
        <v>0.5</v>
      </c>
      <c r="E43" s="145">
        <v>4</v>
      </c>
      <c r="F43" s="108">
        <v>0.28999999999999998</v>
      </c>
      <c r="G43" s="145">
        <v>3</v>
      </c>
      <c r="H43" s="108">
        <v>0.21</v>
      </c>
      <c r="I43" s="145">
        <v>14</v>
      </c>
      <c r="J43" s="108">
        <v>1</v>
      </c>
    </row>
    <row r="44" spans="1:10" ht="18" customHeight="1" x14ac:dyDescent="0.25">
      <c r="A44" s="119"/>
      <c r="B44" s="107" t="s">
        <v>51</v>
      </c>
      <c r="C44" s="145">
        <v>126</v>
      </c>
      <c r="D44" s="108">
        <v>0.81</v>
      </c>
      <c r="E44" s="145">
        <v>25</v>
      </c>
      <c r="F44" s="108">
        <v>0.16</v>
      </c>
      <c r="G44" s="145">
        <v>4</v>
      </c>
      <c r="H44" s="108">
        <v>0.03</v>
      </c>
      <c r="I44" s="145">
        <v>155</v>
      </c>
      <c r="J44" s="108">
        <v>1</v>
      </c>
    </row>
    <row r="45" spans="1:10" ht="18" customHeight="1" x14ac:dyDescent="0.25">
      <c r="A45" s="119"/>
      <c r="B45" s="107" t="s">
        <v>52</v>
      </c>
      <c r="C45" s="145">
        <v>3</v>
      </c>
      <c r="D45" s="108">
        <v>0.6</v>
      </c>
      <c r="E45" s="145">
        <v>1</v>
      </c>
      <c r="F45" s="108">
        <v>0.2</v>
      </c>
      <c r="G45" s="145">
        <v>1</v>
      </c>
      <c r="H45" s="108">
        <v>0.2</v>
      </c>
      <c r="I45" s="145">
        <v>5</v>
      </c>
      <c r="J45" s="108">
        <v>1</v>
      </c>
    </row>
    <row r="46" spans="1:10" ht="18" customHeight="1" x14ac:dyDescent="0.25">
      <c r="A46" s="119"/>
      <c r="B46" s="107" t="s">
        <v>55</v>
      </c>
      <c r="C46" s="145">
        <v>17</v>
      </c>
      <c r="D46" s="20">
        <v>0.71</v>
      </c>
      <c r="E46" s="145">
        <v>7</v>
      </c>
      <c r="F46" s="20">
        <v>0.28999999999999998</v>
      </c>
      <c r="G46" s="145"/>
      <c r="H46" s="146"/>
      <c r="I46" s="145">
        <v>24</v>
      </c>
      <c r="J46" s="20">
        <v>1</v>
      </c>
    </row>
    <row r="47" spans="1:10" ht="18" customHeight="1" x14ac:dyDescent="0.25">
      <c r="A47" s="119"/>
      <c r="B47" s="107" t="s">
        <v>49</v>
      </c>
      <c r="C47" s="145">
        <v>152</v>
      </c>
      <c r="D47" s="108">
        <v>0.8</v>
      </c>
      <c r="E47" s="145">
        <v>30</v>
      </c>
      <c r="F47" s="108">
        <v>0.16</v>
      </c>
      <c r="G47" s="145">
        <v>9</v>
      </c>
      <c r="H47" s="108">
        <v>0.05</v>
      </c>
      <c r="I47" s="145">
        <v>191</v>
      </c>
      <c r="J47" s="108">
        <v>1</v>
      </c>
    </row>
    <row r="48" spans="1:10" ht="18" customHeight="1" x14ac:dyDescent="0.25">
      <c r="A48" s="119"/>
      <c r="B48" s="107" t="s">
        <v>17</v>
      </c>
      <c r="C48" s="145">
        <v>79</v>
      </c>
      <c r="D48" s="108">
        <v>0.63</v>
      </c>
      <c r="E48" s="145">
        <v>45</v>
      </c>
      <c r="F48" s="108">
        <v>0.36</v>
      </c>
      <c r="G48" s="145">
        <v>2</v>
      </c>
      <c r="H48" s="108">
        <v>0.02</v>
      </c>
      <c r="I48" s="145">
        <v>126</v>
      </c>
      <c r="J48" s="108">
        <v>1</v>
      </c>
    </row>
    <row r="49" spans="1:10" ht="18" customHeight="1" x14ac:dyDescent="0.25">
      <c r="A49" s="119"/>
      <c r="B49" s="107" t="s">
        <v>18</v>
      </c>
      <c r="C49" s="145">
        <v>15</v>
      </c>
      <c r="D49" s="108">
        <v>0.57999999999999996</v>
      </c>
      <c r="E49" s="145">
        <v>8</v>
      </c>
      <c r="F49" s="108">
        <v>0.31</v>
      </c>
      <c r="G49" s="145">
        <v>3</v>
      </c>
      <c r="H49" s="108">
        <v>0.12</v>
      </c>
      <c r="I49" s="145">
        <v>26</v>
      </c>
      <c r="J49" s="108">
        <v>1</v>
      </c>
    </row>
    <row r="50" spans="1:10" ht="18" customHeight="1" x14ac:dyDescent="0.25">
      <c r="A50" s="119"/>
      <c r="B50" s="107" t="s">
        <v>13</v>
      </c>
      <c r="C50" s="145">
        <v>66</v>
      </c>
      <c r="D50" s="108">
        <v>0.71</v>
      </c>
      <c r="E50" s="145">
        <v>18</v>
      </c>
      <c r="F50" s="108">
        <v>0.19</v>
      </c>
      <c r="G50" s="145">
        <v>9</v>
      </c>
      <c r="H50" s="108">
        <v>0.1</v>
      </c>
      <c r="I50" s="145">
        <v>93</v>
      </c>
      <c r="J50" s="108">
        <v>1</v>
      </c>
    </row>
    <row r="51" spans="1:10" ht="18" customHeight="1" x14ac:dyDescent="0.25">
      <c r="A51" s="119"/>
      <c r="B51" s="107" t="s">
        <v>14</v>
      </c>
      <c r="C51" s="145"/>
      <c r="D51" s="108"/>
      <c r="E51" s="145">
        <v>3</v>
      </c>
      <c r="F51" s="108">
        <v>0.75</v>
      </c>
      <c r="G51" s="145">
        <v>1</v>
      </c>
      <c r="H51" s="108">
        <v>0.25</v>
      </c>
      <c r="I51" s="145">
        <v>4</v>
      </c>
      <c r="J51" s="108">
        <v>1</v>
      </c>
    </row>
    <row r="52" spans="1:10" ht="18" customHeight="1" x14ac:dyDescent="0.25">
      <c r="A52" s="119"/>
      <c r="B52" s="107" t="s">
        <v>19</v>
      </c>
      <c r="C52" s="145">
        <v>14</v>
      </c>
      <c r="D52" s="108">
        <v>0.67</v>
      </c>
      <c r="E52" s="145">
        <v>6</v>
      </c>
      <c r="F52" s="108">
        <v>0.28999999999999998</v>
      </c>
      <c r="G52" s="145">
        <v>1</v>
      </c>
      <c r="H52" s="108">
        <v>0.05</v>
      </c>
      <c r="I52" s="145">
        <v>21</v>
      </c>
      <c r="J52" s="108">
        <v>1</v>
      </c>
    </row>
    <row r="53" spans="1:10" ht="18" customHeight="1" x14ac:dyDescent="0.25">
      <c r="A53" s="119"/>
      <c r="B53" s="131" t="s">
        <v>65</v>
      </c>
      <c r="C53" s="144">
        <v>14</v>
      </c>
      <c r="D53" s="132">
        <v>0.64</v>
      </c>
      <c r="E53" s="144">
        <v>4</v>
      </c>
      <c r="F53" s="132">
        <v>0.18</v>
      </c>
      <c r="G53" s="144">
        <v>4</v>
      </c>
      <c r="H53" s="132">
        <v>0.18</v>
      </c>
      <c r="I53" s="144">
        <v>22</v>
      </c>
      <c r="J53" s="132">
        <v>1</v>
      </c>
    </row>
    <row r="54" spans="1:10" x14ac:dyDescent="0.25">
      <c r="A54" s="121" t="s">
        <v>66</v>
      </c>
      <c r="B54" s="122"/>
      <c r="C54" s="123">
        <v>685</v>
      </c>
      <c r="D54" s="109">
        <v>0.73</v>
      </c>
      <c r="E54" s="123">
        <v>192</v>
      </c>
      <c r="F54" s="109">
        <v>0.21</v>
      </c>
      <c r="G54" s="123">
        <v>58</v>
      </c>
      <c r="H54" s="109">
        <v>0.06</v>
      </c>
      <c r="I54" s="123">
        <v>935</v>
      </c>
      <c r="J54" s="109">
        <v>1</v>
      </c>
    </row>
    <row r="55" spans="1:10" x14ac:dyDescent="0.25">
      <c r="A55" s="124" t="s">
        <v>4</v>
      </c>
      <c r="B55" s="125"/>
      <c r="C55" s="126">
        <v>1522</v>
      </c>
      <c r="D55" s="127">
        <v>0.81</v>
      </c>
      <c r="E55" s="126">
        <v>275</v>
      </c>
      <c r="F55" s="127">
        <v>0.15</v>
      </c>
      <c r="G55" s="126">
        <v>87</v>
      </c>
      <c r="H55" s="127">
        <v>0.05</v>
      </c>
      <c r="I55" s="126">
        <v>1884</v>
      </c>
      <c r="J55" s="127">
        <v>1</v>
      </c>
    </row>
    <row r="56" spans="1:10" s="114" customFormat="1" x14ac:dyDescent="0.25">
      <c r="A56" s="128"/>
      <c r="B56" s="128"/>
      <c r="C56" s="129"/>
      <c r="D56" s="118"/>
      <c r="E56" s="129"/>
      <c r="F56" s="118"/>
      <c r="G56" s="129"/>
      <c r="H56" s="118"/>
      <c r="I56" s="129"/>
      <c r="J56" s="130"/>
    </row>
    <row r="57" spans="1:10" s="114" customFormat="1" x14ac:dyDescent="0.25">
      <c r="A57" s="128"/>
      <c r="B57" s="128"/>
      <c r="C57" s="129"/>
      <c r="D57" s="118"/>
      <c r="E57" s="129"/>
      <c r="F57" s="118"/>
      <c r="G57" s="129"/>
      <c r="H57" s="118"/>
      <c r="I57" s="129"/>
      <c r="J57" s="130"/>
    </row>
    <row r="58" spans="1:10" s="114" customFormat="1" x14ac:dyDescent="0.25">
      <c r="A58" s="128"/>
      <c r="B58" s="128"/>
      <c r="C58" s="129"/>
      <c r="D58" s="118"/>
      <c r="E58" s="129"/>
      <c r="F58" s="118"/>
      <c r="G58" s="129"/>
      <c r="H58" s="118"/>
      <c r="I58" s="129"/>
      <c r="J58" s="130"/>
    </row>
    <row r="59" spans="1:10" ht="26.25" x14ac:dyDescent="0.4">
      <c r="A59" s="4" t="s">
        <v>59</v>
      </c>
      <c r="B59" s="5"/>
      <c r="C59" s="6"/>
      <c r="D59" s="7"/>
      <c r="E59" s="6"/>
      <c r="F59" s="7"/>
      <c r="G59" s="6"/>
      <c r="H59" s="7"/>
      <c r="I59" s="6"/>
      <c r="J59" s="7"/>
    </row>
    <row r="60" spans="1:10" ht="18" customHeight="1" x14ac:dyDescent="0.25">
      <c r="A60" s="115" t="s">
        <v>61</v>
      </c>
      <c r="B60" s="115" t="s">
        <v>20</v>
      </c>
      <c r="C60" s="151" t="s">
        <v>0</v>
      </c>
      <c r="D60" s="151"/>
      <c r="E60" s="151" t="s">
        <v>3</v>
      </c>
      <c r="F60" s="151"/>
      <c r="G60" s="151" t="s">
        <v>1</v>
      </c>
      <c r="H60" s="151"/>
      <c r="I60" s="151" t="s">
        <v>4</v>
      </c>
      <c r="J60" s="151"/>
    </row>
    <row r="61" spans="1:10" ht="18" customHeight="1" x14ac:dyDescent="0.25">
      <c r="A61" s="116" t="s">
        <v>62</v>
      </c>
      <c r="B61" s="117" t="s">
        <v>5</v>
      </c>
      <c r="C61" s="145">
        <v>21</v>
      </c>
      <c r="D61" s="118">
        <v>0.91</v>
      </c>
      <c r="E61" s="145">
        <v>1</v>
      </c>
      <c r="F61" s="108">
        <v>0.04</v>
      </c>
      <c r="G61" s="145">
        <v>1</v>
      </c>
      <c r="H61" s="108">
        <v>0.04</v>
      </c>
      <c r="I61" s="145">
        <v>23</v>
      </c>
      <c r="J61" s="108">
        <v>1</v>
      </c>
    </row>
    <row r="62" spans="1:10" ht="18" customHeight="1" x14ac:dyDescent="0.25">
      <c r="A62" s="119"/>
      <c r="B62" s="117" t="s">
        <v>6</v>
      </c>
      <c r="C62" s="145">
        <v>123</v>
      </c>
      <c r="D62" s="118">
        <v>0.83</v>
      </c>
      <c r="E62" s="145">
        <v>21</v>
      </c>
      <c r="F62" s="108">
        <v>0.14000000000000001</v>
      </c>
      <c r="G62" s="145">
        <v>5</v>
      </c>
      <c r="H62" s="108">
        <v>0.03</v>
      </c>
      <c r="I62" s="145">
        <v>149</v>
      </c>
      <c r="J62" s="108">
        <v>1</v>
      </c>
    </row>
    <row r="63" spans="1:10" ht="18" customHeight="1" x14ac:dyDescent="0.25">
      <c r="A63" s="119"/>
      <c r="B63" s="117" t="s">
        <v>7</v>
      </c>
      <c r="C63" s="145">
        <v>150</v>
      </c>
      <c r="D63" s="118">
        <v>0.77</v>
      </c>
      <c r="E63" s="145">
        <v>39</v>
      </c>
      <c r="F63" s="108">
        <v>0.2</v>
      </c>
      <c r="G63" s="145">
        <v>5</v>
      </c>
      <c r="H63" s="108">
        <v>0.03</v>
      </c>
      <c r="I63" s="145">
        <v>194</v>
      </c>
      <c r="J63" s="108">
        <v>1</v>
      </c>
    </row>
    <row r="64" spans="1:10" ht="18" customHeight="1" x14ac:dyDescent="0.25">
      <c r="A64" s="119"/>
      <c r="B64" s="117" t="s">
        <v>8</v>
      </c>
      <c r="C64" s="145">
        <v>133</v>
      </c>
      <c r="D64" s="118">
        <v>0.79</v>
      </c>
      <c r="E64" s="145">
        <v>22</v>
      </c>
      <c r="F64" s="108">
        <v>0.13</v>
      </c>
      <c r="G64" s="145">
        <v>14</v>
      </c>
      <c r="H64" s="108">
        <v>0.08</v>
      </c>
      <c r="I64" s="145">
        <v>169</v>
      </c>
      <c r="J64" s="108">
        <v>1</v>
      </c>
    </row>
    <row r="65" spans="1:10" ht="18" customHeight="1" x14ac:dyDescent="0.25">
      <c r="A65" s="119"/>
      <c r="B65" s="117" t="s">
        <v>9</v>
      </c>
      <c r="C65" s="145">
        <v>17</v>
      </c>
      <c r="D65" s="118">
        <v>0.94</v>
      </c>
      <c r="E65" s="145">
        <v>1</v>
      </c>
      <c r="F65" s="108">
        <v>0.06</v>
      </c>
      <c r="G65" s="145"/>
      <c r="H65" s="108"/>
      <c r="I65" s="145">
        <v>18</v>
      </c>
      <c r="J65" s="108">
        <v>1</v>
      </c>
    </row>
    <row r="66" spans="1:10" ht="18" customHeight="1" x14ac:dyDescent="0.25">
      <c r="A66" s="119"/>
      <c r="B66" s="117" t="s">
        <v>10</v>
      </c>
      <c r="C66" s="145">
        <v>9</v>
      </c>
      <c r="D66" s="118">
        <v>0.75</v>
      </c>
      <c r="E66" s="145">
        <v>3</v>
      </c>
      <c r="F66" s="108">
        <v>0.25</v>
      </c>
      <c r="G66" s="145"/>
      <c r="H66" s="108"/>
      <c r="I66" s="145">
        <v>12</v>
      </c>
      <c r="J66" s="108">
        <v>1</v>
      </c>
    </row>
    <row r="67" spans="1:10" ht="18" customHeight="1" x14ac:dyDescent="0.25">
      <c r="A67" s="119"/>
      <c r="B67" s="117" t="s">
        <v>11</v>
      </c>
      <c r="C67" s="145">
        <v>160</v>
      </c>
      <c r="D67" s="118">
        <v>0.82</v>
      </c>
      <c r="E67" s="145">
        <v>23</v>
      </c>
      <c r="F67" s="108">
        <v>0.12</v>
      </c>
      <c r="G67" s="145">
        <v>13</v>
      </c>
      <c r="H67" s="108">
        <v>7.0000000000000007E-2</v>
      </c>
      <c r="I67" s="145">
        <v>196</v>
      </c>
      <c r="J67" s="108">
        <v>1</v>
      </c>
    </row>
    <row r="68" spans="1:10" ht="18" customHeight="1" x14ac:dyDescent="0.25">
      <c r="A68" s="120"/>
      <c r="B68" s="117" t="s">
        <v>12</v>
      </c>
      <c r="C68" s="145">
        <v>17</v>
      </c>
      <c r="D68" s="118">
        <v>0.94</v>
      </c>
      <c r="E68" s="145"/>
      <c r="F68" s="108"/>
      <c r="G68" s="145">
        <v>1</v>
      </c>
      <c r="H68" s="108">
        <v>0.06</v>
      </c>
      <c r="I68" s="145">
        <v>18</v>
      </c>
      <c r="J68" s="108">
        <v>1</v>
      </c>
    </row>
    <row r="69" spans="1:10" ht="18" customHeight="1" x14ac:dyDescent="0.25">
      <c r="A69" s="121" t="s">
        <v>63</v>
      </c>
      <c r="B69" s="122"/>
      <c r="C69" s="123">
        <v>630</v>
      </c>
      <c r="D69" s="109">
        <v>0.81</v>
      </c>
      <c r="E69" s="123">
        <v>110</v>
      </c>
      <c r="F69" s="109">
        <v>0.14000000000000001</v>
      </c>
      <c r="G69" s="123">
        <v>39</v>
      </c>
      <c r="H69" s="109">
        <v>0.05</v>
      </c>
      <c r="I69" s="123">
        <v>779</v>
      </c>
      <c r="J69" s="109">
        <v>1</v>
      </c>
    </row>
    <row r="70" spans="1:10" ht="18" customHeight="1" x14ac:dyDescent="0.25">
      <c r="A70" s="116" t="s">
        <v>64</v>
      </c>
      <c r="B70" s="107" t="s">
        <v>15</v>
      </c>
      <c r="C70" s="145">
        <v>101</v>
      </c>
      <c r="D70" s="108">
        <v>0.74</v>
      </c>
      <c r="E70" s="145">
        <v>20</v>
      </c>
      <c r="F70" s="108">
        <v>0.15</v>
      </c>
      <c r="G70" s="145">
        <v>16</v>
      </c>
      <c r="H70" s="108">
        <v>0.12</v>
      </c>
      <c r="I70" s="145">
        <v>137</v>
      </c>
      <c r="J70" s="108">
        <v>1</v>
      </c>
    </row>
    <row r="71" spans="1:10" ht="18" customHeight="1" x14ac:dyDescent="0.25">
      <c r="A71" s="119"/>
      <c r="B71" s="107" t="s">
        <v>50</v>
      </c>
      <c r="C71" s="145">
        <v>8</v>
      </c>
      <c r="D71" s="108">
        <v>0.89</v>
      </c>
      <c r="E71" s="145">
        <v>1</v>
      </c>
      <c r="F71" s="108">
        <v>0.11</v>
      </c>
      <c r="G71" s="145"/>
      <c r="H71" s="108"/>
      <c r="I71" s="145">
        <v>9</v>
      </c>
      <c r="J71" s="108">
        <v>1</v>
      </c>
    </row>
    <row r="72" spans="1:10" ht="18" customHeight="1" x14ac:dyDescent="0.25">
      <c r="A72" s="119"/>
      <c r="B72" s="107" t="s">
        <v>16</v>
      </c>
      <c r="C72" s="145">
        <v>3</v>
      </c>
      <c r="D72" s="108">
        <v>0.3</v>
      </c>
      <c r="E72" s="145">
        <v>6</v>
      </c>
      <c r="F72" s="108">
        <v>0.6</v>
      </c>
      <c r="G72" s="145">
        <v>1</v>
      </c>
      <c r="H72" s="108">
        <v>0.1</v>
      </c>
      <c r="I72" s="145">
        <v>10</v>
      </c>
      <c r="J72" s="108">
        <v>1</v>
      </c>
    </row>
    <row r="73" spans="1:10" ht="18" customHeight="1" x14ac:dyDescent="0.25">
      <c r="A73" s="119"/>
      <c r="B73" s="107" t="s">
        <v>51</v>
      </c>
      <c r="C73" s="145">
        <v>41</v>
      </c>
      <c r="D73" s="108">
        <v>0.76</v>
      </c>
      <c r="E73" s="145">
        <v>9</v>
      </c>
      <c r="F73" s="108">
        <v>0.17</v>
      </c>
      <c r="G73" s="145">
        <v>4</v>
      </c>
      <c r="H73" s="108">
        <v>7.0000000000000007E-2</v>
      </c>
      <c r="I73" s="145">
        <v>54</v>
      </c>
      <c r="J73" s="108">
        <v>1</v>
      </c>
    </row>
    <row r="74" spans="1:10" ht="18" customHeight="1" x14ac:dyDescent="0.25">
      <c r="A74" s="119"/>
      <c r="B74" s="107" t="s">
        <v>52</v>
      </c>
      <c r="C74" s="145">
        <v>4</v>
      </c>
      <c r="D74" s="108">
        <v>0.8</v>
      </c>
      <c r="E74" s="145">
        <v>1</v>
      </c>
      <c r="F74" s="108">
        <v>0.2</v>
      </c>
      <c r="G74" s="145"/>
      <c r="H74" s="108"/>
      <c r="I74" s="145">
        <v>5</v>
      </c>
      <c r="J74" s="108">
        <v>1</v>
      </c>
    </row>
    <row r="75" spans="1:10" ht="18" customHeight="1" x14ac:dyDescent="0.25">
      <c r="A75" s="119"/>
      <c r="B75" s="107" t="s">
        <v>55</v>
      </c>
      <c r="C75" s="145">
        <v>9</v>
      </c>
      <c r="D75" s="20">
        <v>0.75</v>
      </c>
      <c r="E75" s="145">
        <v>3</v>
      </c>
      <c r="F75" s="20">
        <v>0.25</v>
      </c>
      <c r="G75" s="145"/>
      <c r="H75" s="146"/>
      <c r="I75" s="145">
        <v>12</v>
      </c>
      <c r="J75" s="20">
        <v>1</v>
      </c>
    </row>
    <row r="76" spans="1:10" ht="18" customHeight="1" x14ac:dyDescent="0.25">
      <c r="A76" s="119"/>
      <c r="B76" s="107" t="s">
        <v>49</v>
      </c>
      <c r="C76" s="145">
        <v>83</v>
      </c>
      <c r="D76" s="108">
        <v>0.79</v>
      </c>
      <c r="E76" s="145">
        <v>17</v>
      </c>
      <c r="F76" s="108">
        <v>0.16</v>
      </c>
      <c r="G76" s="145">
        <v>5</v>
      </c>
      <c r="H76" s="108">
        <v>0.05</v>
      </c>
      <c r="I76" s="145">
        <v>105</v>
      </c>
      <c r="J76" s="108">
        <v>1</v>
      </c>
    </row>
    <row r="77" spans="1:10" ht="18" customHeight="1" x14ac:dyDescent="0.25">
      <c r="A77" s="119"/>
      <c r="B77" s="107" t="s">
        <v>17</v>
      </c>
      <c r="C77" s="145">
        <v>30</v>
      </c>
      <c r="D77" s="108">
        <v>0.73</v>
      </c>
      <c r="E77" s="145">
        <v>11</v>
      </c>
      <c r="F77" s="108">
        <v>0.27</v>
      </c>
      <c r="G77" s="145"/>
      <c r="H77" s="108"/>
      <c r="I77" s="145">
        <v>41</v>
      </c>
      <c r="J77" s="108">
        <v>1</v>
      </c>
    </row>
    <row r="78" spans="1:10" ht="18" customHeight="1" x14ac:dyDescent="0.25">
      <c r="A78" s="119"/>
      <c r="B78" s="107" t="s">
        <v>18</v>
      </c>
      <c r="C78" s="145">
        <v>9</v>
      </c>
      <c r="D78" s="108">
        <v>0.56000000000000005</v>
      </c>
      <c r="E78" s="145">
        <v>6</v>
      </c>
      <c r="F78" s="108">
        <v>0.38</v>
      </c>
      <c r="G78" s="145">
        <v>1</v>
      </c>
      <c r="H78" s="108">
        <v>0.06</v>
      </c>
      <c r="I78" s="145">
        <v>16</v>
      </c>
      <c r="J78" s="108">
        <v>1</v>
      </c>
    </row>
    <row r="79" spans="1:10" ht="18" customHeight="1" x14ac:dyDescent="0.25">
      <c r="A79" s="119"/>
      <c r="B79" s="107" t="s">
        <v>13</v>
      </c>
      <c r="C79" s="145">
        <v>147</v>
      </c>
      <c r="D79" s="108">
        <v>0.64</v>
      </c>
      <c r="E79" s="145">
        <v>40</v>
      </c>
      <c r="F79" s="108">
        <v>0.17</v>
      </c>
      <c r="G79" s="145">
        <v>42</v>
      </c>
      <c r="H79" s="108">
        <v>0.18</v>
      </c>
      <c r="I79" s="145">
        <v>229</v>
      </c>
      <c r="J79" s="108">
        <v>1</v>
      </c>
    </row>
    <row r="80" spans="1:10" ht="18" customHeight="1" x14ac:dyDescent="0.25">
      <c r="A80" s="119"/>
      <c r="B80" s="107" t="s">
        <v>14</v>
      </c>
      <c r="C80" s="145">
        <v>14</v>
      </c>
      <c r="D80" s="108">
        <v>0.56000000000000005</v>
      </c>
      <c r="E80" s="145">
        <v>9</v>
      </c>
      <c r="F80" s="108">
        <v>0.36</v>
      </c>
      <c r="G80" s="145">
        <v>2</v>
      </c>
      <c r="H80" s="108">
        <v>0.08</v>
      </c>
      <c r="I80" s="145">
        <v>25</v>
      </c>
      <c r="J80" s="108">
        <v>1</v>
      </c>
    </row>
    <row r="81" spans="1:10" ht="18" customHeight="1" x14ac:dyDescent="0.25">
      <c r="A81" s="119"/>
      <c r="B81" s="107" t="s">
        <v>19</v>
      </c>
      <c r="C81" s="145">
        <v>3</v>
      </c>
      <c r="D81" s="108">
        <v>0.6</v>
      </c>
      <c r="E81" s="145">
        <v>2</v>
      </c>
      <c r="F81" s="108">
        <v>0.4</v>
      </c>
      <c r="G81" s="145"/>
      <c r="H81" s="108"/>
      <c r="I81" s="145">
        <v>5</v>
      </c>
      <c r="J81" s="108">
        <v>1</v>
      </c>
    </row>
    <row r="82" spans="1:10" ht="18" customHeight="1" x14ac:dyDescent="0.25">
      <c r="A82" s="119"/>
      <c r="B82" s="131" t="s">
        <v>65</v>
      </c>
      <c r="C82" s="144">
        <v>11</v>
      </c>
      <c r="D82" s="132">
        <v>0.5</v>
      </c>
      <c r="E82" s="144">
        <v>8</v>
      </c>
      <c r="F82" s="132">
        <v>0.36</v>
      </c>
      <c r="G82" s="144">
        <v>3</v>
      </c>
      <c r="H82" s="132">
        <v>0.14000000000000001</v>
      </c>
      <c r="I82" s="144">
        <v>22</v>
      </c>
      <c r="J82" s="132">
        <v>1</v>
      </c>
    </row>
    <row r="83" spans="1:10" x14ac:dyDescent="0.25">
      <c r="A83" s="121" t="s">
        <v>66</v>
      </c>
      <c r="B83" s="122"/>
      <c r="C83" s="123">
        <v>463</v>
      </c>
      <c r="D83" s="109">
        <v>0.69</v>
      </c>
      <c r="E83" s="123">
        <v>133</v>
      </c>
      <c r="F83" s="109">
        <v>0.2</v>
      </c>
      <c r="G83" s="123">
        <v>74</v>
      </c>
      <c r="H83" s="109">
        <v>0.11</v>
      </c>
      <c r="I83" s="123">
        <v>670</v>
      </c>
      <c r="J83" s="109">
        <v>1</v>
      </c>
    </row>
    <row r="84" spans="1:10" x14ac:dyDescent="0.25">
      <c r="A84" s="124" t="s">
        <v>4</v>
      </c>
      <c r="B84" s="125"/>
      <c r="C84" s="126">
        <v>1093</v>
      </c>
      <c r="D84" s="127">
        <v>0.75</v>
      </c>
      <c r="E84" s="126">
        <v>243</v>
      </c>
      <c r="F84" s="127">
        <v>0.17</v>
      </c>
      <c r="G84" s="126">
        <v>113</v>
      </c>
      <c r="H84" s="127">
        <v>0.08</v>
      </c>
      <c r="I84" s="126">
        <v>1449</v>
      </c>
      <c r="J84" s="127">
        <v>1</v>
      </c>
    </row>
  </sheetData>
  <mergeCells count="12">
    <mergeCell ref="C2:D2"/>
    <mergeCell ref="E2:F2"/>
    <mergeCell ref="G2:H2"/>
    <mergeCell ref="I2:J2"/>
    <mergeCell ref="C60:D60"/>
    <mergeCell ref="E60:F60"/>
    <mergeCell ref="G60:H60"/>
    <mergeCell ref="I60:J60"/>
    <mergeCell ref="C31:D31"/>
    <mergeCell ref="E31:F31"/>
    <mergeCell ref="G31:H31"/>
    <mergeCell ref="I31:J31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zoomScale="85" zoomScaleNormal="85" workbookViewId="0">
      <selection activeCell="B35" sqref="B35"/>
    </sheetView>
  </sheetViews>
  <sheetFormatPr defaultColWidth="70.7109375" defaultRowHeight="15" x14ac:dyDescent="0.25"/>
  <cols>
    <col min="1" max="1" width="45.5703125" style="8" customWidth="1"/>
    <col min="2" max="2" width="98.5703125" style="114" bestFit="1" customWidth="1"/>
    <col min="3" max="14" width="9.42578125" style="8" customWidth="1"/>
    <col min="15" max="18" width="8" style="8" customWidth="1"/>
    <col min="19" max="31" width="6.7109375" style="8" customWidth="1"/>
    <col min="32" max="16384" width="70.7109375" style="8"/>
  </cols>
  <sheetData>
    <row r="1" spans="1:14" ht="26.25" x14ac:dyDescent="0.4">
      <c r="A1" s="4" t="s">
        <v>60</v>
      </c>
      <c r="B1" s="110"/>
      <c r="C1" s="13"/>
      <c r="D1" s="14">
        <v>2015</v>
      </c>
      <c r="E1" s="15"/>
      <c r="F1" s="13"/>
      <c r="G1" s="14">
        <v>2016</v>
      </c>
      <c r="H1" s="15"/>
      <c r="I1" s="13"/>
      <c r="J1" s="14">
        <v>2017</v>
      </c>
      <c r="K1" s="15"/>
      <c r="L1" s="13"/>
      <c r="M1" s="14">
        <v>2018</v>
      </c>
      <c r="N1" s="15"/>
    </row>
    <row r="2" spans="1:14" ht="18" customHeight="1" x14ac:dyDescent="0.25">
      <c r="A2" s="115" t="s">
        <v>61</v>
      </c>
      <c r="B2" s="115" t="s">
        <v>20</v>
      </c>
      <c r="C2" s="16" t="s">
        <v>0</v>
      </c>
      <c r="D2" s="17" t="s">
        <v>3</v>
      </c>
      <c r="E2" s="18" t="s">
        <v>1</v>
      </c>
      <c r="F2" s="16" t="s">
        <v>0</v>
      </c>
      <c r="G2" s="17" t="s">
        <v>3</v>
      </c>
      <c r="H2" s="18" t="s">
        <v>1</v>
      </c>
      <c r="I2" s="16" t="s">
        <v>0</v>
      </c>
      <c r="J2" s="17" t="s">
        <v>3</v>
      </c>
      <c r="K2" s="18" t="s">
        <v>1</v>
      </c>
      <c r="L2" s="16" t="s">
        <v>0</v>
      </c>
      <c r="M2" s="17" t="s">
        <v>3</v>
      </c>
      <c r="N2" s="18" t="s">
        <v>1</v>
      </c>
    </row>
    <row r="3" spans="1:14" ht="18" customHeight="1" x14ac:dyDescent="0.25">
      <c r="A3" s="116" t="s">
        <v>62</v>
      </c>
      <c r="B3" s="117" t="s">
        <v>5</v>
      </c>
      <c r="C3" s="19">
        <v>0.95726495726495731</v>
      </c>
      <c r="D3" s="20">
        <v>3.4188034188034191E-2</v>
      </c>
      <c r="E3" s="21">
        <v>8.5470085470085479E-3</v>
      </c>
      <c r="F3" s="19">
        <v>0.87878787878787878</v>
      </c>
      <c r="G3" s="20">
        <v>0.1111111111111111</v>
      </c>
      <c r="H3" s="21">
        <v>1.0101010101010102E-2</v>
      </c>
      <c r="I3" s="19">
        <v>0.97</v>
      </c>
      <c r="J3" s="20">
        <v>0.01</v>
      </c>
      <c r="K3" s="21">
        <v>0.02</v>
      </c>
      <c r="L3" s="19">
        <v>0.94</v>
      </c>
      <c r="M3" s="20">
        <v>0.04</v>
      </c>
      <c r="N3" s="21">
        <v>0.02</v>
      </c>
    </row>
    <row r="4" spans="1:14" ht="18" customHeight="1" x14ac:dyDescent="0.25">
      <c r="A4" s="119"/>
      <c r="B4" s="117" t="s">
        <v>6</v>
      </c>
      <c r="C4" s="19">
        <v>0.8834355828220859</v>
      </c>
      <c r="D4" s="20">
        <v>8.5889570552147243E-2</v>
      </c>
      <c r="E4" s="21">
        <v>3.0674846625766871E-2</v>
      </c>
      <c r="F4" s="19">
        <v>0.88953488372093026</v>
      </c>
      <c r="G4" s="20">
        <v>7.5581395348837205E-2</v>
      </c>
      <c r="H4" s="21">
        <v>3.4883720930232558E-2</v>
      </c>
      <c r="I4" s="19">
        <v>0.86</v>
      </c>
      <c r="J4" s="20">
        <v>0.05</v>
      </c>
      <c r="K4" s="21">
        <v>0.08</v>
      </c>
      <c r="L4" s="19">
        <v>0.83</v>
      </c>
      <c r="M4" s="20">
        <v>0.13</v>
      </c>
      <c r="N4" s="21">
        <v>0.04</v>
      </c>
    </row>
    <row r="5" spans="1:14" ht="18" customHeight="1" x14ac:dyDescent="0.25">
      <c r="A5" s="119"/>
      <c r="B5" s="117" t="s">
        <v>7</v>
      </c>
      <c r="C5" s="19">
        <v>0.77032520325203258</v>
      </c>
      <c r="D5" s="20">
        <v>0.18292682926829268</v>
      </c>
      <c r="E5" s="21">
        <v>4.6747967479674794E-2</v>
      </c>
      <c r="F5" s="19">
        <v>0.82579185520361986</v>
      </c>
      <c r="G5" s="20">
        <v>0.13574660633484162</v>
      </c>
      <c r="H5" s="21">
        <v>3.8461538461538464E-2</v>
      </c>
      <c r="I5" s="19">
        <v>0.81</v>
      </c>
      <c r="J5" s="20">
        <v>0.14000000000000001</v>
      </c>
      <c r="K5" s="21">
        <v>0.06</v>
      </c>
      <c r="L5" s="19">
        <v>0.79</v>
      </c>
      <c r="M5" s="20">
        <v>0.17</v>
      </c>
      <c r="N5" s="21">
        <v>0.03</v>
      </c>
    </row>
    <row r="6" spans="1:14" ht="18" customHeight="1" x14ac:dyDescent="0.25">
      <c r="A6" s="119"/>
      <c r="B6" s="117" t="s">
        <v>8</v>
      </c>
      <c r="C6" s="19">
        <v>0.78172588832487311</v>
      </c>
      <c r="D6" s="20">
        <v>0.15736040609137056</v>
      </c>
      <c r="E6" s="21">
        <v>6.0913705583756347E-2</v>
      </c>
      <c r="F6" s="19">
        <v>0.80562659846547313</v>
      </c>
      <c r="G6" s="20">
        <v>0.14833759590792839</v>
      </c>
      <c r="H6" s="21">
        <v>4.6035805626598467E-2</v>
      </c>
      <c r="I6" s="19">
        <v>0.86</v>
      </c>
      <c r="J6" s="20">
        <v>0.1</v>
      </c>
      <c r="K6" s="21">
        <v>0.04</v>
      </c>
      <c r="L6" s="19">
        <v>0.84</v>
      </c>
      <c r="M6" s="20">
        <v>0.09</v>
      </c>
      <c r="N6" s="21">
        <v>0.06</v>
      </c>
    </row>
    <row r="7" spans="1:14" ht="18" customHeight="1" x14ac:dyDescent="0.25">
      <c r="A7" s="119"/>
      <c r="B7" s="117" t="s">
        <v>9</v>
      </c>
      <c r="C7" s="19">
        <v>0.81751824817518248</v>
      </c>
      <c r="D7" s="20">
        <v>0.12408759124087591</v>
      </c>
      <c r="E7" s="21">
        <v>5.8394160583941604E-2</v>
      </c>
      <c r="F7" s="19">
        <v>0.87254901960784315</v>
      </c>
      <c r="G7" s="20">
        <v>0.12745098039215685</v>
      </c>
      <c r="H7" s="21">
        <v>0</v>
      </c>
      <c r="I7" s="19">
        <v>0.92</v>
      </c>
      <c r="J7" s="20">
        <v>0.06</v>
      </c>
      <c r="K7" s="21">
        <v>0.02</v>
      </c>
      <c r="L7" s="19">
        <v>0.97</v>
      </c>
      <c r="M7" s="20">
        <v>0.03</v>
      </c>
      <c r="N7" s="21"/>
    </row>
    <row r="8" spans="1:14" ht="18" customHeight="1" x14ac:dyDescent="0.25">
      <c r="A8" s="119"/>
      <c r="B8" s="117" t="s">
        <v>10</v>
      </c>
      <c r="C8" s="19">
        <v>0.89655172413793105</v>
      </c>
      <c r="D8" s="20">
        <v>0.10344827586206896</v>
      </c>
      <c r="E8" s="21">
        <v>0</v>
      </c>
      <c r="F8" s="19">
        <v>0.87234042553191493</v>
      </c>
      <c r="G8" s="20">
        <v>0.1276595744680851</v>
      </c>
      <c r="H8" s="21">
        <v>0</v>
      </c>
      <c r="I8" s="19">
        <v>0.96</v>
      </c>
      <c r="J8" s="20">
        <v>0.02</v>
      </c>
      <c r="K8" s="21">
        <v>0.02</v>
      </c>
      <c r="L8" s="19">
        <v>0.85</v>
      </c>
      <c r="M8" s="20">
        <v>0.15</v>
      </c>
      <c r="N8" s="21"/>
    </row>
    <row r="9" spans="1:14" ht="18" customHeight="1" x14ac:dyDescent="0.25">
      <c r="A9" s="119"/>
      <c r="B9" s="117" t="s">
        <v>11</v>
      </c>
      <c r="C9" s="19">
        <v>0.75051546391752577</v>
      </c>
      <c r="D9" s="20">
        <v>0.15051546391752577</v>
      </c>
      <c r="E9" s="21">
        <v>9.8969072164948449E-2</v>
      </c>
      <c r="F9" s="19">
        <v>0.75991649269311068</v>
      </c>
      <c r="G9" s="20">
        <v>0.18162839248434237</v>
      </c>
      <c r="H9" s="21">
        <v>5.845511482254697E-2</v>
      </c>
      <c r="I9" s="19">
        <v>0.85</v>
      </c>
      <c r="J9" s="20">
        <v>0.09</v>
      </c>
      <c r="K9" s="21">
        <v>0.05</v>
      </c>
      <c r="L9" s="19">
        <v>0.85</v>
      </c>
      <c r="M9" s="20">
        <v>0.1</v>
      </c>
      <c r="N9" s="21">
        <v>0.04</v>
      </c>
    </row>
    <row r="10" spans="1:14" ht="18" customHeight="1" x14ac:dyDescent="0.25">
      <c r="A10" s="120"/>
      <c r="B10" s="117" t="s">
        <v>12</v>
      </c>
      <c r="C10" s="19">
        <v>0.96491228070175439</v>
      </c>
      <c r="D10" s="20">
        <v>0</v>
      </c>
      <c r="E10" s="21">
        <v>3.5087719298245612E-2</v>
      </c>
      <c r="F10" s="19">
        <v>0.98360655737704916</v>
      </c>
      <c r="G10" s="20">
        <v>0</v>
      </c>
      <c r="H10" s="21">
        <v>1.6393442622950821E-2</v>
      </c>
      <c r="I10" s="19">
        <v>1</v>
      </c>
      <c r="J10" s="20"/>
      <c r="K10" s="21"/>
      <c r="L10" s="19">
        <v>0.96</v>
      </c>
      <c r="M10" s="20"/>
      <c r="N10" s="21">
        <v>0.04</v>
      </c>
    </row>
    <row r="11" spans="1:14" ht="18" customHeight="1" x14ac:dyDescent="0.25">
      <c r="A11" s="121" t="s">
        <v>63</v>
      </c>
      <c r="B11" s="122"/>
      <c r="C11" s="22">
        <v>0.80042689434365</v>
      </c>
      <c r="D11" s="23">
        <v>0.14034151547491996</v>
      </c>
      <c r="E11" s="24">
        <v>5.9231590181430094E-2</v>
      </c>
      <c r="F11" s="22">
        <v>0.82208588957055218</v>
      </c>
      <c r="G11" s="23">
        <v>0.13831567205800335</v>
      </c>
      <c r="H11" s="24">
        <v>3.9598438371444507E-2</v>
      </c>
      <c r="I11" s="22">
        <v>0.86</v>
      </c>
      <c r="J11" s="23">
        <v>0.09</v>
      </c>
      <c r="K11" s="24">
        <v>0.05</v>
      </c>
      <c r="L11" s="22">
        <v>0.85</v>
      </c>
      <c r="M11" s="23">
        <v>0.11</v>
      </c>
      <c r="N11" s="24">
        <v>0.04</v>
      </c>
    </row>
    <row r="12" spans="1:14" ht="18" customHeight="1" x14ac:dyDescent="0.25">
      <c r="A12" s="116" t="s">
        <v>64</v>
      </c>
      <c r="B12" s="107" t="s">
        <v>15</v>
      </c>
      <c r="C12" s="19">
        <v>0.66666666666666663</v>
      </c>
      <c r="D12" s="20">
        <v>0.2045977011494253</v>
      </c>
      <c r="E12" s="21">
        <v>0.12873563218390804</v>
      </c>
      <c r="F12" s="19">
        <v>0.78696741854636587</v>
      </c>
      <c r="G12" s="20">
        <v>0.12280701754385964</v>
      </c>
      <c r="H12" s="21">
        <v>9.0225563909774431E-2</v>
      </c>
      <c r="I12" s="19">
        <v>0.76</v>
      </c>
      <c r="J12" s="20">
        <v>0.16</v>
      </c>
      <c r="K12" s="21">
        <v>0.08</v>
      </c>
      <c r="L12" s="19">
        <v>0.75</v>
      </c>
      <c r="M12" s="20">
        <v>0.16</v>
      </c>
      <c r="N12" s="21">
        <v>0.1</v>
      </c>
    </row>
    <row r="13" spans="1:14" ht="18" customHeight="1" x14ac:dyDescent="0.25">
      <c r="A13" s="119"/>
      <c r="B13" s="107" t="s">
        <v>50</v>
      </c>
      <c r="C13" s="19"/>
      <c r="D13" s="20"/>
      <c r="E13" s="21"/>
      <c r="F13" s="19">
        <v>0.77777777777777779</v>
      </c>
      <c r="G13" s="20">
        <v>0.16666666666666666</v>
      </c>
      <c r="H13" s="21">
        <v>5.5555555555555552E-2</v>
      </c>
      <c r="I13" s="19">
        <v>0.64</v>
      </c>
      <c r="J13" s="20">
        <v>0.28000000000000003</v>
      </c>
      <c r="K13" s="21">
        <v>0.08</v>
      </c>
      <c r="L13" s="19">
        <v>0.87</v>
      </c>
      <c r="M13" s="20">
        <v>0.13</v>
      </c>
      <c r="N13" s="21"/>
    </row>
    <row r="14" spans="1:14" ht="18" customHeight="1" x14ac:dyDescent="0.25">
      <c r="A14" s="119"/>
      <c r="B14" s="107" t="s">
        <v>16</v>
      </c>
      <c r="C14" s="19">
        <v>0.5625</v>
      </c>
      <c r="D14" s="20">
        <v>0.125</v>
      </c>
      <c r="E14" s="21">
        <v>0.3125</v>
      </c>
      <c r="F14" s="19">
        <v>0.73684210526315785</v>
      </c>
      <c r="G14" s="20">
        <v>0.21052631578947367</v>
      </c>
      <c r="H14" s="21">
        <v>5.2631578947368418E-2</v>
      </c>
      <c r="I14" s="19">
        <v>1</v>
      </c>
      <c r="J14" s="20"/>
      <c r="K14" s="21"/>
      <c r="L14" s="19">
        <v>0.42</v>
      </c>
      <c r="M14" s="20">
        <v>0.42</v>
      </c>
      <c r="N14" s="21">
        <v>0.17</v>
      </c>
    </row>
    <row r="15" spans="1:14" ht="18" customHeight="1" x14ac:dyDescent="0.25">
      <c r="A15" s="119"/>
      <c r="B15" s="107" t="s">
        <v>51</v>
      </c>
      <c r="C15" s="19"/>
      <c r="D15" s="20"/>
      <c r="E15" s="21"/>
      <c r="F15" s="19">
        <v>0.72946859903381644</v>
      </c>
      <c r="G15" s="20">
        <v>0.24154589371980675</v>
      </c>
      <c r="H15" s="21">
        <v>2.8985507246376812E-2</v>
      </c>
      <c r="I15" s="19">
        <v>0.8</v>
      </c>
      <c r="J15" s="20">
        <v>0.16</v>
      </c>
      <c r="K15" s="21">
        <v>0.04</v>
      </c>
      <c r="L15" s="19">
        <v>0.8</v>
      </c>
      <c r="M15" s="20">
        <v>0.16</v>
      </c>
      <c r="N15" s="21">
        <v>0.04</v>
      </c>
    </row>
    <row r="16" spans="1:14" ht="18" customHeight="1" x14ac:dyDescent="0.25">
      <c r="A16" s="119"/>
      <c r="B16" s="107" t="s">
        <v>52</v>
      </c>
      <c r="C16" s="19">
        <v>0.83904109589041098</v>
      </c>
      <c r="D16" s="20">
        <v>0.1404109589041096</v>
      </c>
      <c r="E16" s="21">
        <v>2.0547945205479451E-2</v>
      </c>
      <c r="F16" s="19">
        <v>0.94249201277955275</v>
      </c>
      <c r="G16" s="20">
        <v>5.1118210862619806E-2</v>
      </c>
      <c r="H16" s="21">
        <v>6.3897763578274758E-3</v>
      </c>
      <c r="I16" s="19">
        <v>0.73</v>
      </c>
      <c r="J16" s="20">
        <v>0.24</v>
      </c>
      <c r="K16" s="21">
        <v>0.03</v>
      </c>
      <c r="L16" s="19">
        <v>0.7</v>
      </c>
      <c r="M16" s="20">
        <v>0.2</v>
      </c>
      <c r="N16" s="21">
        <v>0.1</v>
      </c>
    </row>
    <row r="17" spans="1:14" ht="18" customHeight="1" x14ac:dyDescent="0.25">
      <c r="A17" s="119"/>
      <c r="B17" s="107" t="s">
        <v>55</v>
      </c>
      <c r="C17" s="19"/>
      <c r="D17" s="20"/>
      <c r="E17" s="21"/>
      <c r="F17" s="19"/>
      <c r="G17" s="20"/>
      <c r="H17" s="21"/>
      <c r="I17" s="19">
        <v>1</v>
      </c>
      <c r="J17" s="20"/>
      <c r="K17" s="21"/>
      <c r="L17" s="19">
        <v>0.72</v>
      </c>
      <c r="M17" s="20">
        <v>0.28000000000000003</v>
      </c>
      <c r="N17" s="21"/>
    </row>
    <row r="18" spans="1:14" ht="18" customHeight="1" x14ac:dyDescent="0.25">
      <c r="A18" s="119"/>
      <c r="B18" s="107" t="s">
        <v>49</v>
      </c>
      <c r="C18" s="19"/>
      <c r="D18" s="20"/>
      <c r="E18" s="21"/>
      <c r="F18" s="19">
        <v>0.82089552238805974</v>
      </c>
      <c r="G18" s="20">
        <v>0.14925373134328357</v>
      </c>
      <c r="H18" s="21">
        <v>2.9850746268656716E-2</v>
      </c>
      <c r="I18" s="19">
        <v>0.84</v>
      </c>
      <c r="J18" s="20">
        <v>0.15</v>
      </c>
      <c r="K18" s="21">
        <v>0.02</v>
      </c>
      <c r="L18" s="19">
        <v>0.79</v>
      </c>
      <c r="M18" s="20">
        <v>0.16</v>
      </c>
      <c r="N18" s="21">
        <v>0.05</v>
      </c>
    </row>
    <row r="19" spans="1:14" ht="18" customHeight="1" x14ac:dyDescent="0.25">
      <c r="A19" s="119"/>
      <c r="B19" s="107" t="s">
        <v>17</v>
      </c>
      <c r="C19" s="19">
        <v>0.69672131147540983</v>
      </c>
      <c r="D19" s="20">
        <v>0.24590163934426229</v>
      </c>
      <c r="E19" s="21">
        <v>5.737704918032787E-2</v>
      </c>
      <c r="F19" s="19">
        <v>0.6</v>
      </c>
      <c r="G19" s="20">
        <v>0.32</v>
      </c>
      <c r="H19" s="21">
        <v>0.08</v>
      </c>
      <c r="I19" s="19">
        <v>0.55000000000000004</v>
      </c>
      <c r="J19" s="20">
        <v>0.42</v>
      </c>
      <c r="K19" s="21">
        <v>0.03</v>
      </c>
      <c r="L19" s="19">
        <v>0.65</v>
      </c>
      <c r="M19" s="20">
        <v>0.34</v>
      </c>
      <c r="N19" s="21">
        <v>0.01</v>
      </c>
    </row>
    <row r="20" spans="1:14" ht="18" customHeight="1" x14ac:dyDescent="0.25">
      <c r="A20" s="119"/>
      <c r="B20" s="107" t="s">
        <v>18</v>
      </c>
      <c r="C20" s="19">
        <v>0.48</v>
      </c>
      <c r="D20" s="20">
        <v>0.38</v>
      </c>
      <c r="E20" s="21">
        <v>0.14000000000000001</v>
      </c>
      <c r="F20" s="19">
        <v>0.68</v>
      </c>
      <c r="G20" s="20">
        <v>0.32</v>
      </c>
      <c r="H20" s="21">
        <v>0</v>
      </c>
      <c r="I20" s="19">
        <v>0.56000000000000005</v>
      </c>
      <c r="J20" s="20">
        <v>0.38</v>
      </c>
      <c r="K20" s="21">
        <v>0.05</v>
      </c>
      <c r="L20" s="19">
        <v>0.56999999999999995</v>
      </c>
      <c r="M20" s="20">
        <v>0.33</v>
      </c>
      <c r="N20" s="21">
        <v>0.1</v>
      </c>
    </row>
    <row r="21" spans="1:14" ht="18" customHeight="1" x14ac:dyDescent="0.25">
      <c r="A21" s="119"/>
      <c r="B21" s="107" t="s">
        <v>13</v>
      </c>
      <c r="C21" s="19">
        <v>0.63517915309446249</v>
      </c>
      <c r="D21" s="20">
        <v>0.21498371335504887</v>
      </c>
      <c r="E21" s="21">
        <v>0.14983713355048861</v>
      </c>
      <c r="F21" s="19">
        <v>0.65231788079470199</v>
      </c>
      <c r="G21" s="20">
        <v>0.19205298013245034</v>
      </c>
      <c r="H21" s="21">
        <v>0.15562913907284767</v>
      </c>
      <c r="I21" s="19">
        <v>0.69</v>
      </c>
      <c r="J21" s="20">
        <v>0.17</v>
      </c>
      <c r="K21" s="21">
        <v>0.14000000000000001</v>
      </c>
      <c r="L21" s="19">
        <v>0.66</v>
      </c>
      <c r="M21" s="20">
        <v>0.18</v>
      </c>
      <c r="N21" s="21">
        <v>0.16</v>
      </c>
    </row>
    <row r="22" spans="1:14" ht="18" customHeight="1" x14ac:dyDescent="0.25">
      <c r="A22" s="119"/>
      <c r="B22" s="107" t="s">
        <v>14</v>
      </c>
      <c r="C22" s="19">
        <v>0.81818181818181823</v>
      </c>
      <c r="D22" s="20">
        <v>9.0909090909090912E-2</v>
      </c>
      <c r="E22" s="21">
        <v>9.0909090909090912E-2</v>
      </c>
      <c r="F22" s="19">
        <v>0.56521739130434778</v>
      </c>
      <c r="G22" s="20">
        <v>0.34782608695652173</v>
      </c>
      <c r="H22" s="21">
        <v>8.6956521739130432E-2</v>
      </c>
      <c r="I22" s="19">
        <v>0.81</v>
      </c>
      <c r="J22" s="20">
        <v>0.12</v>
      </c>
      <c r="K22" s="21">
        <v>0.08</v>
      </c>
      <c r="L22" s="19">
        <v>0.48</v>
      </c>
      <c r="M22" s="20">
        <v>0.41</v>
      </c>
      <c r="N22" s="21">
        <v>0.1</v>
      </c>
    </row>
    <row r="23" spans="1:14" ht="18" customHeight="1" x14ac:dyDescent="0.25">
      <c r="A23" s="119"/>
      <c r="B23" s="107" t="s">
        <v>19</v>
      </c>
      <c r="C23" s="19">
        <v>0.81081081081081086</v>
      </c>
      <c r="D23" s="20">
        <v>0.10810810810810811</v>
      </c>
      <c r="E23" s="21">
        <v>8.1081081081081086E-2</v>
      </c>
      <c r="F23" s="19">
        <v>0.78125</v>
      </c>
      <c r="G23" s="20">
        <v>0.1875</v>
      </c>
      <c r="H23" s="21">
        <v>3.125E-2</v>
      </c>
      <c r="I23" s="19">
        <v>0.93</v>
      </c>
      <c r="J23" s="20">
        <v>7.0000000000000007E-2</v>
      </c>
      <c r="K23" s="21"/>
      <c r="L23" s="19">
        <v>0.65</v>
      </c>
      <c r="M23" s="20">
        <v>0.31</v>
      </c>
      <c r="N23" s="21">
        <v>0.04</v>
      </c>
    </row>
    <row r="24" spans="1:14" s="114" customFormat="1" ht="18" customHeight="1" x14ac:dyDescent="0.25">
      <c r="A24" s="119"/>
      <c r="B24" s="131" t="s">
        <v>65</v>
      </c>
      <c r="C24" s="19"/>
      <c r="D24" s="20"/>
      <c r="E24" s="21"/>
      <c r="F24" s="19"/>
      <c r="G24" s="20"/>
      <c r="H24" s="21"/>
      <c r="I24" s="19"/>
      <c r="J24" s="20"/>
      <c r="K24" s="21"/>
      <c r="L24" s="19">
        <v>0.56999999999999995</v>
      </c>
      <c r="M24" s="20">
        <v>0.27</v>
      </c>
      <c r="N24" s="21">
        <v>0.16</v>
      </c>
    </row>
    <row r="25" spans="1:14" ht="18" customHeight="1" x14ac:dyDescent="0.25">
      <c r="A25" s="121" t="s">
        <v>66</v>
      </c>
      <c r="B25" s="122"/>
      <c r="C25" s="22">
        <v>0.69842519685039373</v>
      </c>
      <c r="D25" s="23">
        <v>0.1984251968503937</v>
      </c>
      <c r="E25" s="24">
        <v>0.1031496062992126</v>
      </c>
      <c r="F25" s="22">
        <v>0.76993166287015946</v>
      </c>
      <c r="G25" s="23">
        <v>0.16514806378132119</v>
      </c>
      <c r="H25" s="24">
        <v>6.4920273348519367E-2</v>
      </c>
      <c r="I25" s="22">
        <v>0.75</v>
      </c>
      <c r="J25" s="23">
        <v>0.19</v>
      </c>
      <c r="K25" s="24">
        <v>0.06</v>
      </c>
      <c r="L25" s="22">
        <v>0.72</v>
      </c>
      <c r="M25" s="23">
        <v>0.2</v>
      </c>
      <c r="N25" s="24">
        <v>0.08</v>
      </c>
    </row>
    <row r="26" spans="1:14" ht="18" customHeight="1" x14ac:dyDescent="0.25">
      <c r="A26" s="124" t="s">
        <v>4</v>
      </c>
      <c r="B26" s="125"/>
      <c r="C26" s="25">
        <v>0.76</v>
      </c>
      <c r="D26" s="26">
        <v>0.16</v>
      </c>
      <c r="E26" s="27">
        <v>7.9489962018448185E-2</v>
      </c>
      <c r="F26" s="25">
        <v>0.79585241044977106</v>
      </c>
      <c r="G26" s="26">
        <v>0.15243738217075142</v>
      </c>
      <c r="H26" s="27">
        <v>5.1710207379477513E-2</v>
      </c>
      <c r="I26" s="25">
        <v>0.8</v>
      </c>
      <c r="J26" s="26">
        <v>0.14000000000000001</v>
      </c>
      <c r="K26" s="27">
        <v>0.06</v>
      </c>
      <c r="L26" s="25">
        <v>0.78</v>
      </c>
      <c r="M26" s="26">
        <v>0.16</v>
      </c>
      <c r="N26" s="27">
        <v>0.06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showZeros="0" zoomScaleNormal="100" workbookViewId="0">
      <pane xSplit="1" topLeftCell="S1" activePane="topRight" state="frozen"/>
      <selection pane="topRight" activeCell="AP17" sqref="AP17"/>
    </sheetView>
  </sheetViews>
  <sheetFormatPr defaultColWidth="9.140625" defaultRowHeight="15" x14ac:dyDescent="0.25"/>
  <cols>
    <col min="1" max="1" width="25" style="8" customWidth="1"/>
    <col min="2" max="2" width="9.140625" style="8"/>
    <col min="3" max="3" width="9.140625" style="12"/>
    <col min="4" max="4" width="9.140625" style="8"/>
    <col min="5" max="5" width="9.140625" style="12"/>
    <col min="6" max="6" width="9.140625" style="8"/>
    <col min="7" max="7" width="9.140625" style="12"/>
    <col min="8" max="8" width="9.140625" style="8"/>
    <col min="9" max="9" width="9.140625" style="12"/>
    <col min="10" max="10" width="9.140625" style="8"/>
    <col min="11" max="11" width="9.140625" style="12"/>
    <col min="12" max="12" width="9.140625" style="8"/>
    <col min="13" max="13" width="9.140625" style="12"/>
    <col min="14" max="14" width="9.140625" style="8"/>
    <col min="15" max="15" width="9.140625" style="12"/>
    <col min="16" max="16" width="9.140625" style="8"/>
    <col min="17" max="17" width="9.140625" style="12"/>
    <col min="18" max="18" width="9.140625" style="8"/>
    <col min="19" max="19" width="9.140625" style="12"/>
    <col min="20" max="20" width="9.140625" style="8"/>
    <col min="21" max="21" width="9.140625" style="12"/>
    <col min="22" max="22" width="9.140625" style="8"/>
    <col min="23" max="23" width="9.140625" style="12"/>
    <col min="24" max="24" width="9.140625" style="8"/>
    <col min="25" max="25" width="9.140625" style="12"/>
    <col min="26" max="26" width="9.140625" style="8"/>
    <col min="27" max="27" width="9.140625" style="12"/>
    <col min="28" max="28" width="9.140625" style="8"/>
    <col min="29" max="29" width="9.140625" style="12"/>
    <col min="30" max="30" width="9.140625" style="8"/>
    <col min="31" max="31" width="9.140625" style="12"/>
    <col min="32" max="32" width="9.140625" style="8"/>
    <col min="33" max="33" width="9.140625" style="12"/>
    <col min="34" max="34" width="9.140625" style="8"/>
    <col min="35" max="35" width="9.140625" style="12"/>
    <col min="36" max="36" width="9.140625" style="8"/>
    <col min="37" max="37" width="9.140625" style="12"/>
    <col min="38" max="16384" width="9.140625" style="8"/>
  </cols>
  <sheetData>
    <row r="1" spans="1:39" x14ac:dyDescent="0.25">
      <c r="A1" s="28" t="s">
        <v>21</v>
      </c>
      <c r="B1" s="29"/>
      <c r="C1" s="30"/>
      <c r="D1" s="29"/>
      <c r="E1" s="30"/>
      <c r="F1" s="29"/>
      <c r="G1" s="30"/>
      <c r="H1" s="29"/>
      <c r="I1" s="30"/>
      <c r="J1" s="29"/>
      <c r="K1" s="30"/>
      <c r="L1" s="29"/>
      <c r="M1" s="30"/>
      <c r="N1" s="29"/>
      <c r="O1" s="30"/>
      <c r="P1" s="29"/>
      <c r="Q1" s="30"/>
      <c r="R1" s="29"/>
      <c r="S1" s="30"/>
      <c r="T1" s="29"/>
      <c r="U1" s="30"/>
      <c r="V1" s="29"/>
      <c r="W1" s="30"/>
      <c r="X1" s="29"/>
      <c r="Y1" s="30"/>
      <c r="Z1" s="29"/>
      <c r="AA1" s="30"/>
      <c r="AB1" s="29"/>
      <c r="AC1" s="30"/>
      <c r="AD1" s="29"/>
      <c r="AE1" s="30"/>
      <c r="AF1" s="29"/>
      <c r="AG1" s="30"/>
      <c r="AH1" s="29"/>
      <c r="AI1" s="30"/>
      <c r="AJ1" s="29"/>
      <c r="AK1" s="30"/>
      <c r="AL1" s="29"/>
      <c r="AM1" s="30"/>
    </row>
    <row r="2" spans="1:39" ht="15.75" thickBot="1" x14ac:dyDescent="0.3">
      <c r="A2" s="31"/>
      <c r="B2" s="11"/>
      <c r="C2" s="9"/>
      <c r="D2" s="11"/>
      <c r="E2" s="9"/>
      <c r="F2" s="11"/>
      <c r="G2" s="9"/>
      <c r="H2" s="11"/>
      <c r="I2" s="9"/>
      <c r="J2" s="11"/>
      <c r="K2" s="9"/>
      <c r="L2" s="11"/>
      <c r="M2" s="9"/>
      <c r="N2" s="11"/>
      <c r="O2" s="9"/>
      <c r="P2" s="11"/>
      <c r="Q2" s="9"/>
      <c r="R2" s="11"/>
      <c r="S2" s="9"/>
      <c r="T2" s="11"/>
      <c r="U2" s="9"/>
      <c r="V2" s="11"/>
      <c r="W2" s="9"/>
      <c r="X2" s="11"/>
      <c r="Y2" s="9"/>
      <c r="Z2" s="11"/>
      <c r="AA2" s="9"/>
      <c r="AB2" s="11"/>
      <c r="AC2" s="9"/>
      <c r="AD2" s="11"/>
      <c r="AE2" s="9"/>
      <c r="AF2" s="11"/>
      <c r="AG2" s="9"/>
      <c r="AH2" s="11"/>
      <c r="AI2" s="9"/>
      <c r="AJ2" s="11"/>
      <c r="AK2" s="9"/>
    </row>
    <row r="3" spans="1:39" ht="16.5" thickTop="1" thickBot="1" x14ac:dyDescent="0.3">
      <c r="A3" s="1"/>
      <c r="B3" s="152" t="s">
        <v>22</v>
      </c>
      <c r="C3" s="153"/>
      <c r="D3" s="152" t="s">
        <v>23</v>
      </c>
      <c r="E3" s="153"/>
      <c r="F3" s="152" t="s">
        <v>24</v>
      </c>
      <c r="G3" s="153"/>
      <c r="H3" s="152" t="s">
        <v>25</v>
      </c>
      <c r="I3" s="153"/>
      <c r="J3" s="152" t="s">
        <v>26</v>
      </c>
      <c r="K3" s="153"/>
      <c r="L3" s="152" t="s">
        <v>27</v>
      </c>
      <c r="M3" s="153"/>
      <c r="N3" s="152" t="s">
        <v>28</v>
      </c>
      <c r="O3" s="153"/>
      <c r="P3" s="152" t="s">
        <v>29</v>
      </c>
      <c r="Q3" s="153"/>
      <c r="R3" s="152" t="s">
        <v>30</v>
      </c>
      <c r="S3" s="153"/>
      <c r="T3" s="152" t="s">
        <v>31</v>
      </c>
      <c r="U3" s="153"/>
      <c r="V3" s="152" t="s">
        <v>32</v>
      </c>
      <c r="W3" s="153"/>
      <c r="X3" s="152" t="s">
        <v>33</v>
      </c>
      <c r="Y3" s="153"/>
      <c r="Z3" s="152" t="s">
        <v>34</v>
      </c>
      <c r="AA3" s="153"/>
      <c r="AB3" s="152" t="s">
        <v>35</v>
      </c>
      <c r="AC3" s="153"/>
      <c r="AD3" s="152" t="s">
        <v>36</v>
      </c>
      <c r="AE3" s="153"/>
      <c r="AF3" s="152" t="s">
        <v>37</v>
      </c>
      <c r="AG3" s="153"/>
      <c r="AH3" s="152" t="s">
        <v>53</v>
      </c>
      <c r="AI3" s="153"/>
      <c r="AJ3" s="152" t="s">
        <v>54</v>
      </c>
      <c r="AK3" s="153"/>
      <c r="AL3" s="152" t="s">
        <v>70</v>
      </c>
      <c r="AM3" s="153"/>
    </row>
    <row r="4" spans="1:39" ht="15.75" thickBot="1" x14ac:dyDescent="0.3">
      <c r="A4" s="32" t="s">
        <v>67</v>
      </c>
      <c r="B4" s="33" t="s">
        <v>38</v>
      </c>
      <c r="C4" s="34" t="s">
        <v>39</v>
      </c>
      <c r="D4" s="33" t="s">
        <v>38</v>
      </c>
      <c r="E4" s="34" t="s">
        <v>39</v>
      </c>
      <c r="F4" s="33" t="s">
        <v>38</v>
      </c>
      <c r="G4" s="34" t="s">
        <v>39</v>
      </c>
      <c r="H4" s="33" t="s">
        <v>38</v>
      </c>
      <c r="I4" s="34" t="s">
        <v>39</v>
      </c>
      <c r="J4" s="33" t="s">
        <v>38</v>
      </c>
      <c r="K4" s="34" t="s">
        <v>39</v>
      </c>
      <c r="L4" s="33" t="s">
        <v>38</v>
      </c>
      <c r="M4" s="34" t="s">
        <v>39</v>
      </c>
      <c r="N4" s="33" t="s">
        <v>38</v>
      </c>
      <c r="O4" s="34" t="s">
        <v>39</v>
      </c>
      <c r="P4" s="33" t="s">
        <v>38</v>
      </c>
      <c r="Q4" s="34" t="s">
        <v>39</v>
      </c>
      <c r="R4" s="33" t="s">
        <v>38</v>
      </c>
      <c r="S4" s="34" t="s">
        <v>39</v>
      </c>
      <c r="T4" s="33" t="s">
        <v>38</v>
      </c>
      <c r="U4" s="34" t="s">
        <v>39</v>
      </c>
      <c r="V4" s="33" t="s">
        <v>38</v>
      </c>
      <c r="W4" s="34" t="s">
        <v>39</v>
      </c>
      <c r="X4" s="33" t="s">
        <v>38</v>
      </c>
      <c r="Y4" s="34" t="s">
        <v>39</v>
      </c>
      <c r="Z4" s="33" t="s">
        <v>38</v>
      </c>
      <c r="AA4" s="34" t="s">
        <v>39</v>
      </c>
      <c r="AB4" s="33" t="s">
        <v>38</v>
      </c>
      <c r="AC4" s="34" t="s">
        <v>39</v>
      </c>
      <c r="AD4" s="33" t="s">
        <v>38</v>
      </c>
      <c r="AE4" s="35" t="s">
        <v>39</v>
      </c>
      <c r="AF4" s="33" t="s">
        <v>38</v>
      </c>
      <c r="AG4" s="35" t="s">
        <v>39</v>
      </c>
      <c r="AH4" s="33" t="s">
        <v>38</v>
      </c>
      <c r="AI4" s="35" t="s">
        <v>39</v>
      </c>
      <c r="AJ4" s="33" t="s">
        <v>38</v>
      </c>
      <c r="AK4" s="35" t="s">
        <v>39</v>
      </c>
      <c r="AL4" s="33" t="s">
        <v>38</v>
      </c>
      <c r="AM4" s="35" t="s">
        <v>39</v>
      </c>
    </row>
    <row r="5" spans="1:39" ht="15.75" thickTop="1" x14ac:dyDescent="0.25">
      <c r="A5" s="36" t="s">
        <v>40</v>
      </c>
      <c r="B5" s="37">
        <v>843</v>
      </c>
      <c r="C5" s="38">
        <f>B5/B$8</f>
        <v>0.75605381165919283</v>
      </c>
      <c r="D5" s="37">
        <v>970</v>
      </c>
      <c r="E5" s="38">
        <f>D5/D$8</f>
        <v>0.79967023907666945</v>
      </c>
      <c r="F5" s="37">
        <v>962</v>
      </c>
      <c r="G5" s="38">
        <f>F5/F$8</f>
        <v>0.79569892473118276</v>
      </c>
      <c r="H5" s="37">
        <v>931</v>
      </c>
      <c r="I5" s="38">
        <f>H5/H$8</f>
        <v>0.77842809364548493</v>
      </c>
      <c r="J5" s="37">
        <v>1002</v>
      </c>
      <c r="K5" s="38">
        <f>J5/J$8</f>
        <v>0.78835562549173877</v>
      </c>
      <c r="L5" s="37">
        <v>980</v>
      </c>
      <c r="M5" s="38">
        <f>L5/L$8</f>
        <v>0.79739625711960949</v>
      </c>
      <c r="N5" s="37">
        <v>999</v>
      </c>
      <c r="O5" s="38">
        <f>N5/N$8</f>
        <v>0.78972332015810276</v>
      </c>
      <c r="P5" s="37">
        <v>1079</v>
      </c>
      <c r="Q5" s="38">
        <f>P5/P$8</f>
        <v>0.79455081001472749</v>
      </c>
      <c r="R5" s="37">
        <v>1117</v>
      </c>
      <c r="S5" s="38">
        <f>R5/R$8</f>
        <v>0.77677329624478442</v>
      </c>
      <c r="T5" s="37">
        <v>1130</v>
      </c>
      <c r="U5" s="38">
        <f>T5/T$8</f>
        <v>0.75838926174496646</v>
      </c>
      <c r="V5" s="37">
        <v>1159</v>
      </c>
      <c r="W5" s="38">
        <f>V5/V$8</f>
        <v>0.76805831676607028</v>
      </c>
      <c r="X5" s="37">
        <v>1167</v>
      </c>
      <c r="Y5" s="38">
        <f>X5/X$8</f>
        <v>0.77387267904509283</v>
      </c>
      <c r="Z5" s="37">
        <v>1300</v>
      </c>
      <c r="AA5" s="38">
        <f>Z5/Z$8</f>
        <v>0.79608083282302511</v>
      </c>
      <c r="AB5" s="37">
        <v>1341</v>
      </c>
      <c r="AC5" s="38">
        <f>AB5/AB$8</f>
        <v>0.77829367382472436</v>
      </c>
      <c r="AD5" s="37">
        <v>1402</v>
      </c>
      <c r="AE5" s="39">
        <f>AD5/AD$8</f>
        <v>0.7849944008958567</v>
      </c>
      <c r="AF5" s="37">
        <v>1500</v>
      </c>
      <c r="AG5" s="39">
        <v>0.8</v>
      </c>
      <c r="AH5" s="37">
        <v>1474</v>
      </c>
      <c r="AI5" s="39">
        <v>0.82208588957055218</v>
      </c>
      <c r="AJ5" s="37">
        <v>1449</v>
      </c>
      <c r="AK5" s="39">
        <v>0.86</v>
      </c>
      <c r="AL5" s="37">
        <v>1467</v>
      </c>
      <c r="AM5" s="39">
        <v>0.85</v>
      </c>
    </row>
    <row r="6" spans="1:39" x14ac:dyDescent="0.25">
      <c r="A6" s="40" t="s">
        <v>41</v>
      </c>
      <c r="B6" s="41">
        <v>169</v>
      </c>
      <c r="C6" s="42">
        <f t="shared" ref="C6:C8" si="0">B6/B$8</f>
        <v>0.15156950672645739</v>
      </c>
      <c r="D6" s="41">
        <v>150</v>
      </c>
      <c r="E6" s="42">
        <f t="shared" ref="E6:E8" si="1">D6/D$8</f>
        <v>0.1236603462489695</v>
      </c>
      <c r="F6" s="41">
        <v>138</v>
      </c>
      <c r="G6" s="42">
        <f t="shared" ref="G6:G8" si="2">F6/F$8</f>
        <v>0.11414392059553349</v>
      </c>
      <c r="H6" s="41">
        <v>175</v>
      </c>
      <c r="I6" s="42">
        <f t="shared" ref="I6:I8" si="3">H6/H$8</f>
        <v>0.14632107023411373</v>
      </c>
      <c r="J6" s="41">
        <v>186</v>
      </c>
      <c r="K6" s="42">
        <f t="shared" ref="K6:K8" si="4">J6/J$8</f>
        <v>0.14634146341463414</v>
      </c>
      <c r="L6" s="41">
        <v>163</v>
      </c>
      <c r="M6" s="42">
        <f t="shared" ref="M6:M8" si="5">L6/L$8</f>
        <v>0.13262815296989422</v>
      </c>
      <c r="N6" s="41">
        <v>184</v>
      </c>
      <c r="O6" s="42">
        <f t="shared" ref="O6:O8" si="6">N6/N$8</f>
        <v>0.14545454545454545</v>
      </c>
      <c r="P6" s="41">
        <v>183</v>
      </c>
      <c r="Q6" s="42">
        <f t="shared" ref="Q6:Q8" si="7">P6/P$8</f>
        <v>0.13475699558173784</v>
      </c>
      <c r="R6" s="41">
        <v>218</v>
      </c>
      <c r="S6" s="42">
        <f t="shared" ref="S6:S8" si="8">R6/R$8</f>
        <v>0.15159944367176634</v>
      </c>
      <c r="T6" s="41">
        <v>225</v>
      </c>
      <c r="U6" s="42">
        <f t="shared" ref="U6:U8" si="9">T6/T$8</f>
        <v>0.15100671140939598</v>
      </c>
      <c r="V6" s="41">
        <v>244</v>
      </c>
      <c r="W6" s="42">
        <f t="shared" ref="W6:W8" si="10">V6/V$8</f>
        <v>0.16169648774022533</v>
      </c>
      <c r="X6" s="41">
        <v>241</v>
      </c>
      <c r="Y6" s="42">
        <f t="shared" ref="Y6:Y8" si="11">X6/X$8</f>
        <v>0.15981432360742706</v>
      </c>
      <c r="Z6" s="41">
        <v>217</v>
      </c>
      <c r="AA6" s="42">
        <f t="shared" ref="AA6:AA8" si="12">Z6/Z$8</f>
        <v>0.13288426209430496</v>
      </c>
      <c r="AB6" s="41">
        <v>243</v>
      </c>
      <c r="AC6" s="42">
        <f t="shared" ref="AC6:AC8" si="13">AB6/AB$8</f>
        <v>0.14103308183401045</v>
      </c>
      <c r="AD6" s="41">
        <v>236</v>
      </c>
      <c r="AE6" s="43">
        <f t="shared" ref="AE6:AE8" si="14">AD6/AD$8</f>
        <v>0.13213885778275475</v>
      </c>
      <c r="AF6" s="41">
        <v>263</v>
      </c>
      <c r="AG6" s="43">
        <v>0.14034151547491996</v>
      </c>
      <c r="AH6" s="41">
        <v>248</v>
      </c>
      <c r="AI6" s="43">
        <v>0.13831567205800335</v>
      </c>
      <c r="AJ6" s="41">
        <v>149</v>
      </c>
      <c r="AK6" s="43">
        <v>0.09</v>
      </c>
      <c r="AL6" s="41">
        <v>193</v>
      </c>
      <c r="AM6" s="43">
        <v>0.11</v>
      </c>
    </row>
    <row r="7" spans="1:39" ht="15.75" thickBot="1" x14ac:dyDescent="0.3">
      <c r="A7" s="44" t="s">
        <v>42</v>
      </c>
      <c r="B7" s="45">
        <v>103</v>
      </c>
      <c r="C7" s="46">
        <f t="shared" si="0"/>
        <v>9.2376681614349782E-2</v>
      </c>
      <c r="D7" s="45">
        <v>93</v>
      </c>
      <c r="E7" s="46">
        <f t="shared" si="1"/>
        <v>7.6669414674361086E-2</v>
      </c>
      <c r="F7" s="45">
        <v>109</v>
      </c>
      <c r="G7" s="46">
        <f t="shared" si="2"/>
        <v>9.015715467328371E-2</v>
      </c>
      <c r="H7" s="45">
        <v>90</v>
      </c>
      <c r="I7" s="46">
        <f t="shared" si="3"/>
        <v>7.5250836120401343E-2</v>
      </c>
      <c r="J7" s="45">
        <v>83</v>
      </c>
      <c r="K7" s="46">
        <f t="shared" si="4"/>
        <v>6.530291109362707E-2</v>
      </c>
      <c r="L7" s="45">
        <v>86</v>
      </c>
      <c r="M7" s="46">
        <f t="shared" si="5"/>
        <v>6.9975589910496336E-2</v>
      </c>
      <c r="N7" s="45">
        <v>82</v>
      </c>
      <c r="O7" s="46">
        <f t="shared" si="6"/>
        <v>6.4822134387351779E-2</v>
      </c>
      <c r="P7" s="45">
        <v>96</v>
      </c>
      <c r="Q7" s="46">
        <f t="shared" si="7"/>
        <v>7.0692194403534608E-2</v>
      </c>
      <c r="R7" s="45">
        <v>103</v>
      </c>
      <c r="S7" s="46">
        <f t="shared" si="8"/>
        <v>7.1627260083449232E-2</v>
      </c>
      <c r="T7" s="45">
        <v>135</v>
      </c>
      <c r="U7" s="46">
        <f t="shared" si="9"/>
        <v>9.0604026845637578E-2</v>
      </c>
      <c r="V7" s="45">
        <v>106</v>
      </c>
      <c r="W7" s="46">
        <f t="shared" si="10"/>
        <v>7.0245195493704435E-2</v>
      </c>
      <c r="X7" s="45">
        <v>100</v>
      </c>
      <c r="Y7" s="46">
        <f t="shared" si="11"/>
        <v>6.6312997347480113E-2</v>
      </c>
      <c r="Z7" s="45">
        <v>116</v>
      </c>
      <c r="AA7" s="46">
        <f t="shared" si="12"/>
        <v>7.1034905082669936E-2</v>
      </c>
      <c r="AB7" s="45">
        <v>139</v>
      </c>
      <c r="AC7" s="46">
        <f t="shared" si="13"/>
        <v>8.0673244341265229E-2</v>
      </c>
      <c r="AD7" s="45">
        <v>148</v>
      </c>
      <c r="AE7" s="47">
        <f t="shared" si="14"/>
        <v>8.2866741321388576E-2</v>
      </c>
      <c r="AF7" s="45">
        <v>111</v>
      </c>
      <c r="AG7" s="47">
        <v>5.9231590181430094E-2</v>
      </c>
      <c r="AH7" s="45">
        <v>71</v>
      </c>
      <c r="AI7" s="47">
        <v>3.9598438371444507E-2</v>
      </c>
      <c r="AJ7" s="45">
        <v>83</v>
      </c>
      <c r="AK7" s="47">
        <v>0.05</v>
      </c>
      <c r="AL7" s="45">
        <v>68</v>
      </c>
      <c r="AM7" s="47">
        <v>0.04</v>
      </c>
    </row>
    <row r="8" spans="1:39" ht="16.5" thickTop="1" thickBot="1" x14ac:dyDescent="0.3">
      <c r="A8" s="48" t="s">
        <v>43</v>
      </c>
      <c r="B8" s="49">
        <v>1115</v>
      </c>
      <c r="C8" s="50">
        <f t="shared" si="0"/>
        <v>1</v>
      </c>
      <c r="D8" s="49">
        <v>1213</v>
      </c>
      <c r="E8" s="50">
        <f t="shared" si="1"/>
        <v>1</v>
      </c>
      <c r="F8" s="49">
        <v>1209</v>
      </c>
      <c r="G8" s="50">
        <f t="shared" si="2"/>
        <v>1</v>
      </c>
      <c r="H8" s="49">
        <v>1196</v>
      </c>
      <c r="I8" s="50">
        <f t="shared" si="3"/>
        <v>1</v>
      </c>
      <c r="J8" s="49">
        <v>1271</v>
      </c>
      <c r="K8" s="50">
        <f t="shared" si="4"/>
        <v>1</v>
      </c>
      <c r="L8" s="49">
        <v>1229</v>
      </c>
      <c r="M8" s="50">
        <f t="shared" si="5"/>
        <v>1</v>
      </c>
      <c r="N8" s="49">
        <v>1265</v>
      </c>
      <c r="O8" s="50">
        <f t="shared" si="6"/>
        <v>1</v>
      </c>
      <c r="P8" s="49">
        <v>1358</v>
      </c>
      <c r="Q8" s="50">
        <f t="shared" si="7"/>
        <v>1</v>
      </c>
      <c r="R8" s="49">
        <v>1438</v>
      </c>
      <c r="S8" s="50">
        <f t="shared" si="8"/>
        <v>1</v>
      </c>
      <c r="T8" s="49">
        <v>1490</v>
      </c>
      <c r="U8" s="50">
        <f t="shared" si="9"/>
        <v>1</v>
      </c>
      <c r="V8" s="49">
        <v>1509</v>
      </c>
      <c r="W8" s="50">
        <f t="shared" si="10"/>
        <v>1</v>
      </c>
      <c r="X8" s="49">
        <v>1508</v>
      </c>
      <c r="Y8" s="50">
        <f t="shared" si="11"/>
        <v>1</v>
      </c>
      <c r="Z8" s="49">
        <v>1633</v>
      </c>
      <c r="AA8" s="50">
        <f t="shared" si="12"/>
        <v>1</v>
      </c>
      <c r="AB8" s="49">
        <v>1723</v>
      </c>
      <c r="AC8" s="50">
        <f t="shared" si="13"/>
        <v>1</v>
      </c>
      <c r="AD8" s="49">
        <v>1786</v>
      </c>
      <c r="AE8" s="51">
        <f t="shared" si="14"/>
        <v>1</v>
      </c>
      <c r="AF8" s="49">
        <v>1874</v>
      </c>
      <c r="AG8" s="51">
        <v>1</v>
      </c>
      <c r="AH8" s="49">
        <v>1793</v>
      </c>
      <c r="AI8" s="51">
        <v>1</v>
      </c>
      <c r="AJ8" s="49">
        <v>1681</v>
      </c>
      <c r="AK8" s="51">
        <v>1</v>
      </c>
      <c r="AL8" s="49">
        <f>SUM(AL5:AL7)</f>
        <v>1728</v>
      </c>
      <c r="AM8" s="51">
        <f>SUM(AM5:AM7)</f>
        <v>1</v>
      </c>
    </row>
    <row r="9" spans="1:39" ht="15.75" thickBot="1" x14ac:dyDescent="0.3">
      <c r="A9" s="52" t="s">
        <v>68</v>
      </c>
      <c r="B9" s="53" t="s">
        <v>38</v>
      </c>
      <c r="C9" s="54" t="s">
        <v>39</v>
      </c>
      <c r="D9" s="53" t="s">
        <v>38</v>
      </c>
      <c r="E9" s="54" t="s">
        <v>39</v>
      </c>
      <c r="F9" s="53" t="s">
        <v>38</v>
      </c>
      <c r="G9" s="54" t="s">
        <v>39</v>
      </c>
      <c r="H9" s="53" t="s">
        <v>38</v>
      </c>
      <c r="I9" s="54" t="s">
        <v>39</v>
      </c>
      <c r="J9" s="53" t="s">
        <v>38</v>
      </c>
      <c r="K9" s="54" t="s">
        <v>39</v>
      </c>
      <c r="L9" s="53" t="s">
        <v>38</v>
      </c>
      <c r="M9" s="54" t="s">
        <v>39</v>
      </c>
      <c r="N9" s="53" t="s">
        <v>38</v>
      </c>
      <c r="O9" s="54" t="s">
        <v>39</v>
      </c>
      <c r="P9" s="53" t="s">
        <v>38</v>
      </c>
      <c r="Q9" s="54" t="s">
        <v>39</v>
      </c>
      <c r="R9" s="53" t="s">
        <v>38</v>
      </c>
      <c r="S9" s="54" t="s">
        <v>39</v>
      </c>
      <c r="T9" s="53" t="s">
        <v>38</v>
      </c>
      <c r="U9" s="54" t="s">
        <v>39</v>
      </c>
      <c r="V9" s="53" t="s">
        <v>38</v>
      </c>
      <c r="W9" s="54" t="s">
        <v>39</v>
      </c>
      <c r="X9" s="53" t="s">
        <v>38</v>
      </c>
      <c r="Y9" s="54" t="s">
        <v>39</v>
      </c>
      <c r="Z9" s="53" t="s">
        <v>38</v>
      </c>
      <c r="AA9" s="54" t="s">
        <v>39</v>
      </c>
      <c r="AB9" s="53" t="s">
        <v>38</v>
      </c>
      <c r="AC9" s="54" t="s">
        <v>39</v>
      </c>
      <c r="AD9" s="53" t="s">
        <v>38</v>
      </c>
      <c r="AE9" s="55" t="s">
        <v>39</v>
      </c>
      <c r="AF9" s="53" t="s">
        <v>38</v>
      </c>
      <c r="AG9" s="55" t="s">
        <v>39</v>
      </c>
      <c r="AH9" s="53" t="s">
        <v>38</v>
      </c>
      <c r="AI9" s="55" t="s">
        <v>39</v>
      </c>
      <c r="AJ9" s="53" t="s">
        <v>38</v>
      </c>
      <c r="AK9" s="55" t="s">
        <v>39</v>
      </c>
      <c r="AL9" s="53" t="s">
        <v>38</v>
      </c>
      <c r="AM9" s="55" t="s">
        <v>39</v>
      </c>
    </row>
    <row r="10" spans="1:39" ht="15.75" thickTop="1" x14ac:dyDescent="0.25">
      <c r="A10" s="56" t="s">
        <v>40</v>
      </c>
      <c r="B10" s="57">
        <v>552</v>
      </c>
      <c r="C10" s="58">
        <f>B10/B$13</f>
        <v>0.66425992779783394</v>
      </c>
      <c r="D10" s="57">
        <v>621</v>
      </c>
      <c r="E10" s="58">
        <f>D10/D$13</f>
        <v>0.70971428571428574</v>
      </c>
      <c r="F10" s="57">
        <v>543</v>
      </c>
      <c r="G10" s="58">
        <f>F10/F$13</f>
        <v>0.69615384615384612</v>
      </c>
      <c r="H10" s="57">
        <v>620</v>
      </c>
      <c r="I10" s="58">
        <f>H10/H$13</f>
        <v>0.7142857142857143</v>
      </c>
      <c r="J10" s="57">
        <v>613</v>
      </c>
      <c r="K10" s="58">
        <f>J10/J$13</f>
        <v>0.68262806236080176</v>
      </c>
      <c r="L10" s="57">
        <v>690</v>
      </c>
      <c r="M10" s="58">
        <f>L10/L$13</f>
        <v>0.71875</v>
      </c>
      <c r="N10" s="57">
        <v>606</v>
      </c>
      <c r="O10" s="58">
        <f>N10/N$13</f>
        <v>0.67408231368186877</v>
      </c>
      <c r="P10" s="57">
        <v>686</v>
      </c>
      <c r="Q10" s="58">
        <f>P10/P$13</f>
        <v>0.6901408450704225</v>
      </c>
      <c r="R10" s="57">
        <v>685</v>
      </c>
      <c r="S10" s="58">
        <f>R10/R$13</f>
        <v>0.75774336283185839</v>
      </c>
      <c r="T10" s="57">
        <v>646</v>
      </c>
      <c r="U10" s="58">
        <f>T10/T$13</f>
        <v>0.71937639198218262</v>
      </c>
      <c r="V10" s="57">
        <v>692</v>
      </c>
      <c r="W10" s="58">
        <f>V10/V$13</f>
        <v>0.72008324661810619</v>
      </c>
      <c r="X10" s="57">
        <v>779</v>
      </c>
      <c r="Y10" s="58">
        <f>X10/X$13</f>
        <v>0.75851996105160657</v>
      </c>
      <c r="Z10" s="57">
        <v>915</v>
      </c>
      <c r="AA10" s="58">
        <f>Z10/Z$13</f>
        <v>0.75370675453047775</v>
      </c>
      <c r="AB10" s="57">
        <v>830</v>
      </c>
      <c r="AC10" s="58">
        <f>AB10/AB$13</f>
        <v>0.72236727589208005</v>
      </c>
      <c r="AD10" s="57">
        <v>849</v>
      </c>
      <c r="AE10" s="59">
        <f>AD10/AD$13</f>
        <v>0.73506493506493509</v>
      </c>
      <c r="AF10" s="57">
        <v>887</v>
      </c>
      <c r="AG10" s="59">
        <v>0.69842519685039373</v>
      </c>
      <c r="AH10" s="57">
        <v>1352</v>
      </c>
      <c r="AI10" s="59">
        <v>0.76993166287015946</v>
      </c>
      <c r="AJ10" s="57">
        <v>1230</v>
      </c>
      <c r="AK10" s="59">
        <v>0.75</v>
      </c>
      <c r="AL10" s="57">
        <v>1148</v>
      </c>
      <c r="AM10" s="59">
        <v>0.72</v>
      </c>
    </row>
    <row r="11" spans="1:39" x14ac:dyDescent="0.25">
      <c r="A11" s="60" t="s">
        <v>41</v>
      </c>
      <c r="B11" s="61">
        <v>114</v>
      </c>
      <c r="C11" s="62">
        <f t="shared" ref="C11:C13" si="15">B11/B$13</f>
        <v>0.13718411552346571</v>
      </c>
      <c r="D11" s="61">
        <v>124</v>
      </c>
      <c r="E11" s="62">
        <f t="shared" ref="E11:E13" si="16">D11/D$13</f>
        <v>0.14171428571428571</v>
      </c>
      <c r="F11" s="61">
        <v>103</v>
      </c>
      <c r="G11" s="62">
        <f t="shared" ref="G11:G13" si="17">F11/F$13</f>
        <v>0.13205128205128205</v>
      </c>
      <c r="H11" s="61">
        <v>133</v>
      </c>
      <c r="I11" s="62">
        <f t="shared" ref="I11:I13" si="18">H11/H$13</f>
        <v>0.15322580645161291</v>
      </c>
      <c r="J11" s="61">
        <v>170</v>
      </c>
      <c r="K11" s="62">
        <f t="shared" ref="K11:K13" si="19">J11/J$13</f>
        <v>0.18930957683741648</v>
      </c>
      <c r="L11" s="61">
        <v>162</v>
      </c>
      <c r="M11" s="62">
        <f t="shared" ref="M11:M13" si="20">L11/L$13</f>
        <v>0.16875000000000001</v>
      </c>
      <c r="N11" s="61">
        <v>169</v>
      </c>
      <c r="O11" s="62">
        <f t="shared" ref="O11:O13" si="21">N11/N$13</f>
        <v>0.18798665183537264</v>
      </c>
      <c r="P11" s="61">
        <v>195</v>
      </c>
      <c r="Q11" s="62">
        <f t="shared" ref="Q11:Q13" si="22">P11/P$13</f>
        <v>0.19617706237424548</v>
      </c>
      <c r="R11" s="61">
        <v>141</v>
      </c>
      <c r="S11" s="62">
        <f t="shared" ref="S11:S13" si="23">R11/R$13</f>
        <v>0.15597345132743362</v>
      </c>
      <c r="T11" s="61">
        <v>162</v>
      </c>
      <c r="U11" s="62">
        <f t="shared" ref="U11:U13" si="24">T11/T$13</f>
        <v>0.18040089086859687</v>
      </c>
      <c r="V11" s="61">
        <v>174</v>
      </c>
      <c r="W11" s="62">
        <f t="shared" ref="W11:W13" si="25">V11/V$13</f>
        <v>0.18106139438085328</v>
      </c>
      <c r="X11" s="61">
        <v>153</v>
      </c>
      <c r="Y11" s="62">
        <f t="shared" ref="Y11:Y13" si="26">X11/X$13</f>
        <v>0.14897760467380722</v>
      </c>
      <c r="Z11" s="61">
        <v>213</v>
      </c>
      <c r="AA11" s="62">
        <f t="shared" ref="AA11:AA13" si="27">Z11/Z$13</f>
        <v>0.17545304777594728</v>
      </c>
      <c r="AB11" s="61">
        <v>213</v>
      </c>
      <c r="AC11" s="62">
        <f t="shared" ref="AC11:AC13" si="28">AB11/AB$13</f>
        <v>0.18537859007832899</v>
      </c>
      <c r="AD11" s="61">
        <v>211</v>
      </c>
      <c r="AE11" s="63">
        <f t="shared" ref="AE11:AE13" si="29">AD11/AD$13</f>
        <v>0.18268398268398267</v>
      </c>
      <c r="AF11" s="61">
        <v>252</v>
      </c>
      <c r="AG11" s="63">
        <v>0.1984251968503937</v>
      </c>
      <c r="AH11" s="61">
        <v>290</v>
      </c>
      <c r="AI11" s="63">
        <v>0.16514806378132119</v>
      </c>
      <c r="AJ11" s="61">
        <v>316</v>
      </c>
      <c r="AK11" s="63">
        <v>0.19</v>
      </c>
      <c r="AL11" s="61">
        <v>325</v>
      </c>
      <c r="AM11" s="63">
        <v>0.2</v>
      </c>
    </row>
    <row r="12" spans="1:39" ht="15.75" thickBot="1" x14ac:dyDescent="0.3">
      <c r="A12" s="64" t="s">
        <v>42</v>
      </c>
      <c r="B12" s="65">
        <v>165</v>
      </c>
      <c r="C12" s="66">
        <f t="shared" si="15"/>
        <v>0.19855595667870035</v>
      </c>
      <c r="D12" s="65">
        <v>130</v>
      </c>
      <c r="E12" s="66">
        <f t="shared" si="16"/>
        <v>0.14857142857142858</v>
      </c>
      <c r="F12" s="65">
        <v>134</v>
      </c>
      <c r="G12" s="66">
        <f t="shared" si="17"/>
        <v>0.1717948717948718</v>
      </c>
      <c r="H12" s="65">
        <v>115</v>
      </c>
      <c r="I12" s="66">
        <f t="shared" si="18"/>
        <v>0.13248847926267282</v>
      </c>
      <c r="J12" s="65">
        <v>115</v>
      </c>
      <c r="K12" s="66">
        <f t="shared" si="19"/>
        <v>0.12806236080178174</v>
      </c>
      <c r="L12" s="65">
        <v>108</v>
      </c>
      <c r="M12" s="66">
        <f t="shared" si="20"/>
        <v>0.1125</v>
      </c>
      <c r="N12" s="65">
        <v>124</v>
      </c>
      <c r="O12" s="66">
        <f t="shared" si="21"/>
        <v>0.13793103448275862</v>
      </c>
      <c r="P12" s="65">
        <v>113</v>
      </c>
      <c r="Q12" s="66">
        <f t="shared" si="22"/>
        <v>0.11368209255533199</v>
      </c>
      <c r="R12" s="65">
        <v>78</v>
      </c>
      <c r="S12" s="66">
        <f t="shared" si="23"/>
        <v>8.628318584070796E-2</v>
      </c>
      <c r="T12" s="65">
        <v>90</v>
      </c>
      <c r="U12" s="66">
        <f t="shared" si="24"/>
        <v>0.10022271714922049</v>
      </c>
      <c r="V12" s="65">
        <v>95</v>
      </c>
      <c r="W12" s="66">
        <f t="shared" si="25"/>
        <v>9.8855359001040588E-2</v>
      </c>
      <c r="X12" s="65">
        <v>95</v>
      </c>
      <c r="Y12" s="66">
        <f t="shared" si="26"/>
        <v>9.2502434274586168E-2</v>
      </c>
      <c r="Z12" s="65">
        <v>86</v>
      </c>
      <c r="AA12" s="66">
        <f t="shared" si="27"/>
        <v>7.0840197693574955E-2</v>
      </c>
      <c r="AB12" s="65">
        <v>106</v>
      </c>
      <c r="AC12" s="66">
        <f t="shared" si="28"/>
        <v>9.2254134029590942E-2</v>
      </c>
      <c r="AD12" s="65">
        <v>95</v>
      </c>
      <c r="AE12" s="67">
        <f t="shared" si="29"/>
        <v>8.2251082251082255E-2</v>
      </c>
      <c r="AF12" s="65">
        <v>131</v>
      </c>
      <c r="AG12" s="67">
        <v>0.1031496062992126</v>
      </c>
      <c r="AH12" s="65">
        <v>114</v>
      </c>
      <c r="AI12" s="67">
        <v>6.4920273348519367E-2</v>
      </c>
      <c r="AJ12" s="65">
        <v>105</v>
      </c>
      <c r="AK12" s="67">
        <v>0.06</v>
      </c>
      <c r="AL12" s="65">
        <v>132</v>
      </c>
      <c r="AM12" s="67">
        <v>0.08</v>
      </c>
    </row>
    <row r="13" spans="1:39" ht="16.5" thickTop="1" thickBot="1" x14ac:dyDescent="0.3">
      <c r="A13" s="68" t="s">
        <v>43</v>
      </c>
      <c r="B13" s="69">
        <v>831</v>
      </c>
      <c r="C13" s="70">
        <f t="shared" si="15"/>
        <v>1</v>
      </c>
      <c r="D13" s="69">
        <v>875</v>
      </c>
      <c r="E13" s="70">
        <f t="shared" si="16"/>
        <v>1</v>
      </c>
      <c r="F13" s="69">
        <v>780</v>
      </c>
      <c r="G13" s="70">
        <f t="shared" si="17"/>
        <v>1</v>
      </c>
      <c r="H13" s="69">
        <v>868</v>
      </c>
      <c r="I13" s="70">
        <f t="shared" si="18"/>
        <v>1</v>
      </c>
      <c r="J13" s="69">
        <v>898</v>
      </c>
      <c r="K13" s="70">
        <f t="shared" si="19"/>
        <v>1</v>
      </c>
      <c r="L13" s="69">
        <v>960</v>
      </c>
      <c r="M13" s="70">
        <f t="shared" si="20"/>
        <v>1</v>
      </c>
      <c r="N13" s="69">
        <v>899</v>
      </c>
      <c r="O13" s="70">
        <f t="shared" si="21"/>
        <v>1</v>
      </c>
      <c r="P13" s="69">
        <v>994</v>
      </c>
      <c r="Q13" s="70">
        <f t="shared" si="22"/>
        <v>1</v>
      </c>
      <c r="R13" s="69">
        <v>904</v>
      </c>
      <c r="S13" s="70">
        <f t="shared" si="23"/>
        <v>1</v>
      </c>
      <c r="T13" s="69">
        <v>898</v>
      </c>
      <c r="U13" s="70">
        <f t="shared" si="24"/>
        <v>1</v>
      </c>
      <c r="V13" s="69">
        <v>961</v>
      </c>
      <c r="W13" s="70">
        <f t="shared" si="25"/>
        <v>1</v>
      </c>
      <c r="X13" s="69">
        <v>1027</v>
      </c>
      <c r="Y13" s="70">
        <f t="shared" si="26"/>
        <v>1</v>
      </c>
      <c r="Z13" s="69">
        <v>1214</v>
      </c>
      <c r="AA13" s="70">
        <f t="shared" si="27"/>
        <v>1</v>
      </c>
      <c r="AB13" s="69">
        <v>1149</v>
      </c>
      <c r="AC13" s="70">
        <f t="shared" si="28"/>
        <v>1</v>
      </c>
      <c r="AD13" s="69">
        <v>1155</v>
      </c>
      <c r="AE13" s="71">
        <f t="shared" si="29"/>
        <v>1</v>
      </c>
      <c r="AF13" s="69">
        <v>1270</v>
      </c>
      <c r="AG13" s="71">
        <v>1</v>
      </c>
      <c r="AH13" s="92" t="s">
        <v>57</v>
      </c>
      <c r="AI13" s="71">
        <v>1</v>
      </c>
      <c r="AJ13" s="92">
        <v>1651</v>
      </c>
      <c r="AK13" s="71">
        <v>1</v>
      </c>
      <c r="AL13" s="92">
        <f>SUM(AL10:AL12)</f>
        <v>1605</v>
      </c>
      <c r="AM13" s="71">
        <f>SUM(AM10:AM12)</f>
        <v>0.99999999999999989</v>
      </c>
    </row>
    <row r="14" spans="1:39" ht="15.75" thickBot="1" x14ac:dyDescent="0.3">
      <c r="A14" s="72" t="s">
        <v>69</v>
      </c>
      <c r="B14" s="73" t="s">
        <v>38</v>
      </c>
      <c r="C14" s="74" t="s">
        <v>39</v>
      </c>
      <c r="D14" s="73" t="s">
        <v>38</v>
      </c>
      <c r="E14" s="74" t="s">
        <v>39</v>
      </c>
      <c r="F14" s="73" t="s">
        <v>38</v>
      </c>
      <c r="G14" s="74" t="s">
        <v>39</v>
      </c>
      <c r="H14" s="73" t="s">
        <v>38</v>
      </c>
      <c r="I14" s="74" t="s">
        <v>39</v>
      </c>
      <c r="J14" s="73" t="s">
        <v>38</v>
      </c>
      <c r="K14" s="74" t="s">
        <v>39</v>
      </c>
      <c r="L14" s="73" t="s">
        <v>38</v>
      </c>
      <c r="M14" s="74" t="s">
        <v>39</v>
      </c>
      <c r="N14" s="73" t="s">
        <v>38</v>
      </c>
      <c r="O14" s="74" t="s">
        <v>39</v>
      </c>
      <c r="P14" s="73" t="s">
        <v>38</v>
      </c>
      <c r="Q14" s="74" t="s">
        <v>39</v>
      </c>
      <c r="R14" s="73" t="s">
        <v>38</v>
      </c>
      <c r="S14" s="74" t="s">
        <v>39</v>
      </c>
      <c r="T14" s="73" t="s">
        <v>38</v>
      </c>
      <c r="U14" s="74" t="s">
        <v>39</v>
      </c>
      <c r="V14" s="73" t="s">
        <v>38</v>
      </c>
      <c r="W14" s="74" t="s">
        <v>39</v>
      </c>
      <c r="X14" s="73" t="s">
        <v>38</v>
      </c>
      <c r="Y14" s="74" t="s">
        <v>39</v>
      </c>
      <c r="Z14" s="73" t="s">
        <v>38</v>
      </c>
      <c r="AA14" s="74" t="s">
        <v>39</v>
      </c>
      <c r="AB14" s="73" t="s">
        <v>38</v>
      </c>
      <c r="AC14" s="74" t="s">
        <v>39</v>
      </c>
      <c r="AD14" s="73" t="s">
        <v>38</v>
      </c>
      <c r="AE14" s="74" t="s">
        <v>39</v>
      </c>
      <c r="AF14" s="73" t="s">
        <v>38</v>
      </c>
      <c r="AG14" s="74" t="s">
        <v>39</v>
      </c>
      <c r="AH14" s="73" t="s">
        <v>38</v>
      </c>
      <c r="AI14" s="74" t="s">
        <v>39</v>
      </c>
      <c r="AJ14" s="73" t="s">
        <v>38</v>
      </c>
      <c r="AK14" s="74" t="s">
        <v>39</v>
      </c>
      <c r="AL14" s="73" t="s">
        <v>38</v>
      </c>
      <c r="AM14" s="74" t="s">
        <v>39</v>
      </c>
    </row>
    <row r="15" spans="1:39" ht="15.75" thickTop="1" x14ac:dyDescent="0.25">
      <c r="A15" s="75" t="s">
        <v>40</v>
      </c>
      <c r="B15" s="76">
        <f>B5+B10</f>
        <v>1395</v>
      </c>
      <c r="C15" s="77">
        <f>B15/B$18</f>
        <v>0.71685508735868453</v>
      </c>
      <c r="D15" s="76">
        <f>D5+D10</f>
        <v>1591</v>
      </c>
      <c r="E15" s="77">
        <f>D15/D$18</f>
        <v>0.7619731800766284</v>
      </c>
      <c r="F15" s="76">
        <f t="shared" ref="F15" si="30">F5+F10</f>
        <v>1505</v>
      </c>
      <c r="G15" s="77">
        <f t="shared" ref="G15:G18" si="31">F15/F$18</f>
        <v>0.75666163901458017</v>
      </c>
      <c r="H15" s="76">
        <f t="shared" ref="H15" si="32">H5+H10</f>
        <v>1551</v>
      </c>
      <c r="I15" s="77">
        <f t="shared" ref="I15:I18" si="33">H15/H$18</f>
        <v>0.75145348837209303</v>
      </c>
      <c r="J15" s="76">
        <f t="shared" ref="J15" si="34">J5+J10</f>
        <v>1615</v>
      </c>
      <c r="K15" s="77">
        <f t="shared" ref="K15:K18" si="35">J15/J$18</f>
        <v>0.74458275703088983</v>
      </c>
      <c r="L15" s="76">
        <f t="shared" ref="L15" si="36">L5+L10</f>
        <v>1670</v>
      </c>
      <c r="M15" s="77">
        <f t="shared" ref="M15:M18" si="37">L15/L$18</f>
        <v>0.76290543627227048</v>
      </c>
      <c r="N15" s="76">
        <f t="shared" ref="N15" si="38">N5+N10</f>
        <v>1605</v>
      </c>
      <c r="O15" s="77">
        <f t="shared" ref="O15:O18" si="39">N15/N$18</f>
        <v>0.74168207024029575</v>
      </c>
      <c r="P15" s="76">
        <f t="shared" ref="P15" si="40">P5+P10</f>
        <v>1765</v>
      </c>
      <c r="Q15" s="77">
        <f t="shared" ref="Q15:Q18" si="41">P15/P$18</f>
        <v>0.75042517006802723</v>
      </c>
      <c r="R15" s="76">
        <f t="shared" ref="R15" si="42">R5+R10</f>
        <v>1802</v>
      </c>
      <c r="S15" s="77">
        <f t="shared" ref="S15:S18" si="43">R15/R$18</f>
        <v>0.76942783945345861</v>
      </c>
      <c r="T15" s="76">
        <f t="shared" ref="T15" si="44">T5+T10</f>
        <v>1776</v>
      </c>
      <c r="U15" s="77">
        <f t="shared" ref="U15:U18" si="45">T15/T$18</f>
        <v>0.74371859296482412</v>
      </c>
      <c r="V15" s="76">
        <f t="shared" ref="V15" si="46">V5+V10</f>
        <v>1851</v>
      </c>
      <c r="W15" s="77">
        <f t="shared" ref="W15:W18" si="47">V15/V$18</f>
        <v>0.74939271255060724</v>
      </c>
      <c r="X15" s="76">
        <f t="shared" ref="X15" si="48">X5+X10</f>
        <v>1946</v>
      </c>
      <c r="Y15" s="77">
        <f t="shared" ref="Y15:Y18" si="49">X15/X$18</f>
        <v>0.76765285996055221</v>
      </c>
      <c r="Z15" s="76">
        <f t="shared" ref="Z15" si="50">Z5+Z10</f>
        <v>2215</v>
      </c>
      <c r="AA15" s="77">
        <f t="shared" ref="AA15:AA18" si="51">Z15/Z$18</f>
        <v>0.77801194239550409</v>
      </c>
      <c r="AB15" s="76">
        <f t="shared" ref="AB15" si="52">AB5+AB10</f>
        <v>2171</v>
      </c>
      <c r="AC15" s="77">
        <f t="shared" ref="AC15:AC18" si="53">AB15/AB$18</f>
        <v>0.75591922005571033</v>
      </c>
      <c r="AD15" s="76">
        <f t="shared" ref="AD15" si="54">AD5+AD10</f>
        <v>2251</v>
      </c>
      <c r="AE15" s="77">
        <f t="shared" ref="AE15:AE18" si="55">AD15/AD$18</f>
        <v>0.76538592315538934</v>
      </c>
      <c r="AF15" s="76">
        <f t="shared" ref="AF15" si="56">AF5+AF10</f>
        <v>2387</v>
      </c>
      <c r="AG15" s="77">
        <f t="shared" ref="AG15:AG18" si="57">AF15/AF$18</f>
        <v>0.75922391857506366</v>
      </c>
      <c r="AH15" s="76">
        <v>2826</v>
      </c>
      <c r="AI15" s="77">
        <v>0.79628064243448859</v>
      </c>
      <c r="AJ15" s="76">
        <f t="shared" ref="AJ15:AL15" si="58">AJ5+AJ10</f>
        <v>2679</v>
      </c>
      <c r="AK15" s="77">
        <f t="shared" ref="AK15:AK18" si="59">AJ15/AJ$18</f>
        <v>0.8040216086434574</v>
      </c>
      <c r="AL15" s="76">
        <f t="shared" si="58"/>
        <v>2615</v>
      </c>
      <c r="AM15" s="77">
        <f t="shared" ref="AM15:AM18" si="60">AL15/AL$18</f>
        <v>0.78457845784578462</v>
      </c>
    </row>
    <row r="16" spans="1:39" x14ac:dyDescent="0.25">
      <c r="A16" s="78" t="s">
        <v>41</v>
      </c>
      <c r="B16" s="79">
        <f>B6+B11</f>
        <v>283</v>
      </c>
      <c r="C16" s="80">
        <f t="shared" ref="C16:C18" si="61">B16/B$18</f>
        <v>0.14542651593011305</v>
      </c>
      <c r="D16" s="79">
        <f>D6+D11</f>
        <v>274</v>
      </c>
      <c r="E16" s="80">
        <f t="shared" ref="E16:E18" si="62">D16/D$18</f>
        <v>0.13122605363984674</v>
      </c>
      <c r="F16" s="79">
        <f t="shared" ref="F16" si="63">F6+F11</f>
        <v>241</v>
      </c>
      <c r="G16" s="80">
        <f t="shared" si="31"/>
        <v>0.12116641528406234</v>
      </c>
      <c r="H16" s="79">
        <f t="shared" ref="H16" si="64">H6+H11</f>
        <v>308</v>
      </c>
      <c r="I16" s="80">
        <f t="shared" si="33"/>
        <v>0.14922480620155038</v>
      </c>
      <c r="J16" s="79">
        <f t="shared" ref="J16" si="65">J6+J11</f>
        <v>356</v>
      </c>
      <c r="K16" s="80">
        <f t="shared" si="35"/>
        <v>0.16413093591516828</v>
      </c>
      <c r="L16" s="79">
        <f t="shared" ref="L16" si="66">L6+L11</f>
        <v>325</v>
      </c>
      <c r="M16" s="80">
        <f t="shared" si="37"/>
        <v>0.14846962083142987</v>
      </c>
      <c r="N16" s="79">
        <f t="shared" ref="N16" si="67">N6+N11</f>
        <v>353</v>
      </c>
      <c r="O16" s="80">
        <f t="shared" si="39"/>
        <v>0.16312384473197783</v>
      </c>
      <c r="P16" s="79">
        <f t="shared" ref="P16" si="68">P6+P11</f>
        <v>378</v>
      </c>
      <c r="Q16" s="80">
        <f t="shared" si="41"/>
        <v>0.16071428571428573</v>
      </c>
      <c r="R16" s="79">
        <f t="shared" ref="R16" si="69">R6+R11</f>
        <v>359</v>
      </c>
      <c r="S16" s="80">
        <f t="shared" si="43"/>
        <v>0.15328778821520067</v>
      </c>
      <c r="T16" s="79">
        <f t="shared" ref="T16" si="70">T6+T11</f>
        <v>387</v>
      </c>
      <c r="U16" s="80">
        <f t="shared" si="45"/>
        <v>0.1620603015075377</v>
      </c>
      <c r="V16" s="79">
        <f t="shared" ref="V16" si="71">V6+V11</f>
        <v>418</v>
      </c>
      <c r="W16" s="80">
        <f t="shared" si="47"/>
        <v>0.16923076923076924</v>
      </c>
      <c r="X16" s="79">
        <f t="shared" ref="X16" si="72">X6+X11</f>
        <v>394</v>
      </c>
      <c r="Y16" s="80">
        <f t="shared" si="49"/>
        <v>0.1554240631163708</v>
      </c>
      <c r="Z16" s="79">
        <f t="shared" ref="Z16" si="73">Z6+Z11</f>
        <v>430</v>
      </c>
      <c r="AA16" s="80">
        <f t="shared" si="51"/>
        <v>0.15103617843343869</v>
      </c>
      <c r="AB16" s="79">
        <f t="shared" ref="AB16" si="74">AB6+AB11</f>
        <v>456</v>
      </c>
      <c r="AC16" s="80">
        <f t="shared" si="53"/>
        <v>0.15877437325905291</v>
      </c>
      <c r="AD16" s="79">
        <f t="shared" ref="AD16" si="75">AD6+AD11</f>
        <v>447</v>
      </c>
      <c r="AE16" s="80">
        <f t="shared" si="55"/>
        <v>0.15198911934716083</v>
      </c>
      <c r="AF16" s="79">
        <f t="shared" ref="AF16" si="76">AF6+AF11</f>
        <v>515</v>
      </c>
      <c r="AG16" s="80">
        <f t="shared" si="57"/>
        <v>0.16380407124681934</v>
      </c>
      <c r="AH16" s="79">
        <v>538</v>
      </c>
      <c r="AI16" s="80">
        <v>0.15159199774584389</v>
      </c>
      <c r="AJ16" s="79">
        <f t="shared" ref="AJ16:AL16" si="77">AJ6+AJ11</f>
        <v>465</v>
      </c>
      <c r="AK16" s="80">
        <f t="shared" si="59"/>
        <v>0.13955582232893157</v>
      </c>
      <c r="AL16" s="79">
        <f t="shared" si="77"/>
        <v>518</v>
      </c>
      <c r="AM16" s="80">
        <f t="shared" si="60"/>
        <v>0.15541554155415541</v>
      </c>
    </row>
    <row r="17" spans="1:39" ht="15.75" thickBot="1" x14ac:dyDescent="0.3">
      <c r="A17" s="81" t="s">
        <v>42</v>
      </c>
      <c r="B17" s="82">
        <f>B7+B12</f>
        <v>268</v>
      </c>
      <c r="C17" s="83">
        <f t="shared" si="61"/>
        <v>0.13771839671120248</v>
      </c>
      <c r="D17" s="82">
        <f>D7+D12</f>
        <v>223</v>
      </c>
      <c r="E17" s="83">
        <f t="shared" si="62"/>
        <v>0.1068007662835249</v>
      </c>
      <c r="F17" s="82">
        <f t="shared" ref="F17" si="78">F7+F12</f>
        <v>243</v>
      </c>
      <c r="G17" s="83">
        <f t="shared" si="31"/>
        <v>0.12217194570135746</v>
      </c>
      <c r="H17" s="82">
        <f t="shared" ref="H17" si="79">H7+H12</f>
        <v>205</v>
      </c>
      <c r="I17" s="83">
        <f t="shared" si="33"/>
        <v>9.9321705426356585E-2</v>
      </c>
      <c r="J17" s="82">
        <f t="shared" ref="J17" si="80">J7+J12</f>
        <v>198</v>
      </c>
      <c r="K17" s="83">
        <f t="shared" si="35"/>
        <v>9.1286307053941904E-2</v>
      </c>
      <c r="L17" s="82">
        <f t="shared" ref="L17" si="81">L7+L12</f>
        <v>194</v>
      </c>
      <c r="M17" s="83">
        <f t="shared" si="37"/>
        <v>8.8624942896299685E-2</v>
      </c>
      <c r="N17" s="82">
        <f t="shared" ref="N17" si="82">N7+N12</f>
        <v>206</v>
      </c>
      <c r="O17" s="83">
        <f t="shared" si="39"/>
        <v>9.519408502772643E-2</v>
      </c>
      <c r="P17" s="82">
        <f t="shared" ref="P17" si="83">P7+P12</f>
        <v>209</v>
      </c>
      <c r="Q17" s="83">
        <f t="shared" si="41"/>
        <v>8.8860544217687076E-2</v>
      </c>
      <c r="R17" s="82">
        <f t="shared" ref="R17" si="84">R7+R12</f>
        <v>181</v>
      </c>
      <c r="S17" s="83">
        <f t="shared" si="43"/>
        <v>7.7284372331340737E-2</v>
      </c>
      <c r="T17" s="82">
        <f t="shared" ref="T17" si="85">T7+T12</f>
        <v>225</v>
      </c>
      <c r="U17" s="83">
        <f t="shared" si="45"/>
        <v>9.4221105527638196E-2</v>
      </c>
      <c r="V17" s="82">
        <f t="shared" ref="V17" si="86">V7+V12</f>
        <v>201</v>
      </c>
      <c r="W17" s="83">
        <f t="shared" si="47"/>
        <v>8.1376518218623475E-2</v>
      </c>
      <c r="X17" s="82">
        <f t="shared" ref="X17" si="87">X7+X12</f>
        <v>195</v>
      </c>
      <c r="Y17" s="83">
        <f t="shared" si="49"/>
        <v>7.6923076923076927E-2</v>
      </c>
      <c r="Z17" s="82">
        <f t="shared" ref="Z17" si="88">Z7+Z12</f>
        <v>202</v>
      </c>
      <c r="AA17" s="83">
        <f t="shared" si="51"/>
        <v>7.0951879171057247E-2</v>
      </c>
      <c r="AB17" s="82">
        <f t="shared" ref="AB17" si="89">AB7+AB12</f>
        <v>245</v>
      </c>
      <c r="AC17" s="83">
        <f t="shared" si="53"/>
        <v>8.5306406685236771E-2</v>
      </c>
      <c r="AD17" s="82">
        <f t="shared" ref="AD17" si="90">AD7+AD12</f>
        <v>243</v>
      </c>
      <c r="AE17" s="83">
        <f t="shared" si="55"/>
        <v>8.2624957497449844E-2</v>
      </c>
      <c r="AF17" s="82">
        <f t="shared" ref="AF17" si="91">AF7+AF12</f>
        <v>242</v>
      </c>
      <c r="AG17" s="83">
        <f t="shared" si="57"/>
        <v>7.6972010178117042E-2</v>
      </c>
      <c r="AH17" s="82">
        <v>185</v>
      </c>
      <c r="AI17" s="83">
        <v>5.2127359819667513E-2</v>
      </c>
      <c r="AJ17" s="82">
        <f t="shared" ref="AJ17:AL17" si="92">AJ7+AJ12</f>
        <v>188</v>
      </c>
      <c r="AK17" s="83">
        <f t="shared" si="59"/>
        <v>5.6422569027611044E-2</v>
      </c>
      <c r="AL17" s="82">
        <f t="shared" si="92"/>
        <v>200</v>
      </c>
      <c r="AM17" s="83">
        <f t="shared" si="60"/>
        <v>6.0006000600060005E-2</v>
      </c>
    </row>
    <row r="18" spans="1:39" ht="16.5" thickTop="1" thickBot="1" x14ac:dyDescent="0.3">
      <c r="A18" s="84" t="s">
        <v>43</v>
      </c>
      <c r="B18" s="85">
        <f>B8+B13</f>
        <v>1946</v>
      </c>
      <c r="C18" s="86">
        <f t="shared" si="61"/>
        <v>1</v>
      </c>
      <c r="D18" s="85">
        <f>D8+D13</f>
        <v>2088</v>
      </c>
      <c r="E18" s="86">
        <f t="shared" si="62"/>
        <v>1</v>
      </c>
      <c r="F18" s="85">
        <f t="shared" ref="F18" si="93">F8+F13</f>
        <v>1989</v>
      </c>
      <c r="G18" s="86">
        <f t="shared" si="31"/>
        <v>1</v>
      </c>
      <c r="H18" s="85">
        <f t="shared" ref="H18" si="94">H8+H13</f>
        <v>2064</v>
      </c>
      <c r="I18" s="86">
        <f t="shared" si="33"/>
        <v>1</v>
      </c>
      <c r="J18" s="85">
        <f t="shared" ref="J18" si="95">J8+J13</f>
        <v>2169</v>
      </c>
      <c r="K18" s="86">
        <f t="shared" si="35"/>
        <v>1</v>
      </c>
      <c r="L18" s="85">
        <f t="shared" ref="L18" si="96">L8+L13</f>
        <v>2189</v>
      </c>
      <c r="M18" s="86">
        <f t="shared" si="37"/>
        <v>1</v>
      </c>
      <c r="N18" s="85">
        <f t="shared" ref="N18" si="97">N8+N13</f>
        <v>2164</v>
      </c>
      <c r="O18" s="86">
        <f t="shared" si="39"/>
        <v>1</v>
      </c>
      <c r="P18" s="85">
        <f t="shared" ref="P18" si="98">P8+P13</f>
        <v>2352</v>
      </c>
      <c r="Q18" s="86">
        <f t="shared" si="41"/>
        <v>1</v>
      </c>
      <c r="R18" s="85">
        <f t="shared" ref="R18" si="99">R8+R13</f>
        <v>2342</v>
      </c>
      <c r="S18" s="86">
        <f t="shared" si="43"/>
        <v>1</v>
      </c>
      <c r="T18" s="85">
        <f t="shared" ref="T18" si="100">T8+T13</f>
        <v>2388</v>
      </c>
      <c r="U18" s="86">
        <f t="shared" si="45"/>
        <v>1</v>
      </c>
      <c r="V18" s="85">
        <f t="shared" ref="V18" si="101">V8+V13</f>
        <v>2470</v>
      </c>
      <c r="W18" s="86">
        <f t="shared" si="47"/>
        <v>1</v>
      </c>
      <c r="X18" s="85">
        <f t="shared" ref="X18" si="102">X8+X13</f>
        <v>2535</v>
      </c>
      <c r="Y18" s="86">
        <f t="shared" si="49"/>
        <v>1</v>
      </c>
      <c r="Z18" s="85">
        <f t="shared" ref="Z18" si="103">Z8+Z13</f>
        <v>2847</v>
      </c>
      <c r="AA18" s="86">
        <f t="shared" si="51"/>
        <v>1</v>
      </c>
      <c r="AB18" s="85">
        <f t="shared" ref="AB18" si="104">AB8+AB13</f>
        <v>2872</v>
      </c>
      <c r="AC18" s="86">
        <f t="shared" si="53"/>
        <v>1</v>
      </c>
      <c r="AD18" s="85">
        <f t="shared" ref="AD18" si="105">AD8+AD13</f>
        <v>2941</v>
      </c>
      <c r="AE18" s="86">
        <f t="shared" si="55"/>
        <v>1</v>
      </c>
      <c r="AF18" s="85">
        <f t="shared" ref="AF18" si="106">AF8+AF13</f>
        <v>3144</v>
      </c>
      <c r="AG18" s="86">
        <f t="shared" si="57"/>
        <v>1</v>
      </c>
      <c r="AH18" s="85">
        <v>3549</v>
      </c>
      <c r="AI18" s="86">
        <v>1</v>
      </c>
      <c r="AJ18" s="85">
        <f t="shared" ref="AJ18:AL18" si="107">AJ8+AJ13</f>
        <v>3332</v>
      </c>
      <c r="AK18" s="86">
        <f t="shared" si="59"/>
        <v>1</v>
      </c>
      <c r="AL18" s="85">
        <f t="shared" si="107"/>
        <v>3333</v>
      </c>
      <c r="AM18" s="86">
        <f t="shared" si="60"/>
        <v>1</v>
      </c>
    </row>
    <row r="19" spans="1:39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AL19" s="12"/>
    </row>
    <row r="20" spans="1:39" x14ac:dyDescent="0.25">
      <c r="A20" s="155" t="s">
        <v>56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</row>
    <row r="21" spans="1:39" x14ac:dyDescent="0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AJ21" s="10"/>
    </row>
  </sheetData>
  <mergeCells count="21">
    <mergeCell ref="A21:U2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20:AM20"/>
    <mergeCell ref="V3:W3"/>
    <mergeCell ref="AH3:AI3"/>
    <mergeCell ref="Z3:AA3"/>
    <mergeCell ref="AB3:AC3"/>
    <mergeCell ref="AL3:AM3"/>
    <mergeCell ref="AD3:AE3"/>
    <mergeCell ref="AF3:AG3"/>
    <mergeCell ref="AJ3:AK3"/>
    <mergeCell ref="X3:Y3"/>
  </mergeCells>
  <pageMargins left="0.7" right="0.7" top="0.75" bottom="0.75" header="0.3" footer="0.3"/>
  <pageSetup paperSize="0" orientation="portrait" horizontalDpi="0" verticalDpi="0" copies="0"/>
  <ignoredErrors>
    <ignoredError sqref="C15:AK18 AL15:A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Zeros="0" zoomScale="70" zoomScaleNormal="70" workbookViewId="0">
      <selection activeCell="O31" sqref="O31"/>
    </sheetView>
  </sheetViews>
  <sheetFormatPr defaultRowHeight="15" x14ac:dyDescent="0.25"/>
  <cols>
    <col min="1" max="1" width="66.42578125" bestFit="1" customWidth="1"/>
    <col min="2" max="2" width="127.140625" bestFit="1" customWidth="1"/>
    <col min="3" max="3" width="17.28515625" bestFit="1" customWidth="1"/>
    <col min="4" max="4" width="23.85546875" bestFit="1" customWidth="1"/>
    <col min="5" max="5" width="16.42578125" bestFit="1" customWidth="1"/>
    <col min="6" max="6" width="21.140625" bestFit="1" customWidth="1"/>
    <col min="7" max="7" width="22.140625" bestFit="1" customWidth="1"/>
    <col min="8" max="8" width="7.7109375" bestFit="1" customWidth="1"/>
  </cols>
  <sheetData>
    <row r="1" spans="1:8" ht="26.25" x14ac:dyDescent="0.25">
      <c r="A1" s="3" t="s">
        <v>72</v>
      </c>
      <c r="B1" s="2"/>
      <c r="C1" s="2"/>
      <c r="D1" s="2"/>
      <c r="E1" s="2"/>
      <c r="F1" s="2"/>
      <c r="G1" s="2"/>
      <c r="H1" s="2"/>
    </row>
    <row r="2" spans="1:8" s="8" customFormat="1" ht="18" customHeight="1" x14ac:dyDescent="0.25">
      <c r="A2" s="134" t="s">
        <v>61</v>
      </c>
      <c r="B2" s="134" t="s">
        <v>20</v>
      </c>
      <c r="C2" s="87" t="s">
        <v>44</v>
      </c>
      <c r="D2" s="87" t="s">
        <v>45</v>
      </c>
      <c r="E2" s="87" t="s">
        <v>46</v>
      </c>
      <c r="F2" s="87" t="s">
        <v>47</v>
      </c>
      <c r="G2" s="87" t="s">
        <v>48</v>
      </c>
      <c r="H2" s="87" t="s">
        <v>2</v>
      </c>
    </row>
    <row r="3" spans="1:8" s="8" customFormat="1" ht="18" customHeight="1" x14ac:dyDescent="0.25">
      <c r="A3" s="135" t="s">
        <v>62</v>
      </c>
      <c r="B3" s="136" t="s">
        <v>5</v>
      </c>
      <c r="C3" s="88">
        <v>9</v>
      </c>
      <c r="D3" s="88">
        <v>17</v>
      </c>
      <c r="E3" s="88">
        <v>62</v>
      </c>
      <c r="F3" s="88">
        <v>15</v>
      </c>
      <c r="G3" s="88">
        <v>7</v>
      </c>
      <c r="H3" s="89">
        <v>110</v>
      </c>
    </row>
    <row r="4" spans="1:8" s="8" customFormat="1" ht="18" customHeight="1" x14ac:dyDescent="0.25">
      <c r="A4" s="137"/>
      <c r="B4" s="136" t="s">
        <v>6</v>
      </c>
      <c r="C4" s="88">
        <v>10</v>
      </c>
      <c r="D4" s="88">
        <v>23</v>
      </c>
      <c r="E4" s="88">
        <v>84</v>
      </c>
      <c r="F4" s="88">
        <v>37</v>
      </c>
      <c r="G4" s="88">
        <v>27</v>
      </c>
      <c r="H4" s="89">
        <v>181</v>
      </c>
    </row>
    <row r="5" spans="1:8" s="8" customFormat="1" ht="18" customHeight="1" x14ac:dyDescent="0.25">
      <c r="A5" s="137"/>
      <c r="B5" s="136" t="s">
        <v>7</v>
      </c>
      <c r="C5" s="88">
        <v>22</v>
      </c>
      <c r="D5" s="88">
        <v>62</v>
      </c>
      <c r="E5" s="88">
        <v>157</v>
      </c>
      <c r="F5" s="88">
        <v>64</v>
      </c>
      <c r="G5" s="88">
        <v>46</v>
      </c>
      <c r="H5" s="89">
        <v>351</v>
      </c>
    </row>
    <row r="6" spans="1:8" s="8" customFormat="1" ht="18" customHeight="1" x14ac:dyDescent="0.25">
      <c r="A6" s="137"/>
      <c r="B6" s="136" t="s">
        <v>8</v>
      </c>
      <c r="C6" s="88">
        <v>31</v>
      </c>
      <c r="D6" s="88">
        <v>62</v>
      </c>
      <c r="E6" s="88">
        <v>148</v>
      </c>
      <c r="F6" s="88">
        <v>27</v>
      </c>
      <c r="G6" s="88">
        <v>21</v>
      </c>
      <c r="H6" s="89">
        <v>289</v>
      </c>
    </row>
    <row r="7" spans="1:8" s="8" customFormat="1" ht="18" customHeight="1" x14ac:dyDescent="0.25">
      <c r="A7" s="137"/>
      <c r="B7" s="136" t="s">
        <v>9</v>
      </c>
      <c r="C7" s="88">
        <v>6</v>
      </c>
      <c r="D7" s="88">
        <v>15</v>
      </c>
      <c r="E7" s="88">
        <v>60</v>
      </c>
      <c r="F7" s="88">
        <v>18</v>
      </c>
      <c r="G7" s="88">
        <v>5</v>
      </c>
      <c r="H7" s="89">
        <v>104</v>
      </c>
    </row>
    <row r="8" spans="1:8" s="8" customFormat="1" ht="18" customHeight="1" x14ac:dyDescent="0.25">
      <c r="A8" s="137"/>
      <c r="B8" s="136" t="s">
        <v>10</v>
      </c>
      <c r="C8" s="88"/>
      <c r="D8" s="88">
        <v>4</v>
      </c>
      <c r="E8" s="88">
        <v>12</v>
      </c>
      <c r="F8" s="88">
        <v>3</v>
      </c>
      <c r="G8" s="88">
        <v>3</v>
      </c>
      <c r="H8" s="89">
        <v>22</v>
      </c>
    </row>
    <row r="9" spans="1:8" s="8" customFormat="1" ht="18" customHeight="1" x14ac:dyDescent="0.25">
      <c r="A9" s="137"/>
      <c r="B9" s="136" t="s">
        <v>11</v>
      </c>
      <c r="C9" s="88">
        <v>52</v>
      </c>
      <c r="D9" s="88">
        <v>125</v>
      </c>
      <c r="E9" s="88">
        <v>141</v>
      </c>
      <c r="F9" s="88">
        <v>32</v>
      </c>
      <c r="G9" s="88">
        <v>12</v>
      </c>
      <c r="H9" s="89">
        <v>362</v>
      </c>
    </row>
    <row r="10" spans="1:8" s="8" customFormat="1" ht="18" customHeight="1" x14ac:dyDescent="0.25">
      <c r="A10" s="138"/>
      <c r="B10" s="136" t="s">
        <v>71</v>
      </c>
      <c r="C10" s="88">
        <v>1</v>
      </c>
      <c r="D10" s="88">
        <v>13</v>
      </c>
      <c r="E10" s="88">
        <v>27</v>
      </c>
      <c r="F10" s="88">
        <v>6</v>
      </c>
      <c r="G10" s="88">
        <v>1</v>
      </c>
      <c r="H10" s="89">
        <v>48</v>
      </c>
    </row>
    <row r="11" spans="1:8" s="8" customFormat="1" ht="18" customHeight="1" x14ac:dyDescent="0.25">
      <c r="A11" s="139" t="s">
        <v>63</v>
      </c>
      <c r="B11" s="140"/>
      <c r="C11" s="90">
        <v>131</v>
      </c>
      <c r="D11" s="90">
        <v>321</v>
      </c>
      <c r="E11" s="90">
        <v>691</v>
      </c>
      <c r="F11" s="90">
        <v>202</v>
      </c>
      <c r="G11" s="90">
        <v>122</v>
      </c>
      <c r="H11" s="90">
        <v>1467</v>
      </c>
    </row>
    <row r="12" spans="1:8" s="8" customFormat="1" ht="18" customHeight="1" x14ac:dyDescent="0.25">
      <c r="A12" s="135" t="s">
        <v>64</v>
      </c>
      <c r="B12" s="133" t="s">
        <v>15</v>
      </c>
      <c r="C12" s="88">
        <v>56</v>
      </c>
      <c r="D12" s="88">
        <v>97</v>
      </c>
      <c r="E12" s="88">
        <v>126</v>
      </c>
      <c r="F12" s="88">
        <v>6</v>
      </c>
      <c r="G12" s="88">
        <v>3</v>
      </c>
      <c r="H12" s="89">
        <v>288</v>
      </c>
    </row>
    <row r="13" spans="1:8" s="8" customFormat="1" ht="18" customHeight="1" x14ac:dyDescent="0.25">
      <c r="A13" s="137"/>
      <c r="B13" s="133" t="s">
        <v>50</v>
      </c>
      <c r="C13" s="88">
        <v>4</v>
      </c>
      <c r="D13" s="88">
        <v>2</v>
      </c>
      <c r="E13" s="88">
        <v>7</v>
      </c>
      <c r="F13" s="88"/>
      <c r="G13" s="88"/>
      <c r="H13" s="89">
        <v>13</v>
      </c>
    </row>
    <row r="14" spans="1:8" s="8" customFormat="1" ht="18" customHeight="1" x14ac:dyDescent="0.25">
      <c r="A14" s="137"/>
      <c r="B14" s="133" t="s">
        <v>16</v>
      </c>
      <c r="C14" s="88">
        <v>2</v>
      </c>
      <c r="D14" s="88">
        <v>5</v>
      </c>
      <c r="E14" s="88">
        <v>3</v>
      </c>
      <c r="F14" s="88"/>
      <c r="G14" s="88"/>
      <c r="H14" s="89">
        <v>10</v>
      </c>
    </row>
    <row r="15" spans="1:8" s="8" customFormat="1" ht="18" customHeight="1" x14ac:dyDescent="0.25">
      <c r="A15" s="137"/>
      <c r="B15" s="133" t="s">
        <v>51</v>
      </c>
      <c r="C15" s="88">
        <v>16</v>
      </c>
      <c r="D15" s="88">
        <v>26</v>
      </c>
      <c r="E15" s="88">
        <v>108</v>
      </c>
      <c r="F15" s="88">
        <v>13</v>
      </c>
      <c r="G15" s="88">
        <v>4</v>
      </c>
      <c r="H15" s="89">
        <v>167</v>
      </c>
    </row>
    <row r="16" spans="1:8" s="8" customFormat="1" ht="18" customHeight="1" x14ac:dyDescent="0.25">
      <c r="A16" s="137"/>
      <c r="B16" s="133" t="s">
        <v>52</v>
      </c>
      <c r="C16" s="88">
        <v>4</v>
      </c>
      <c r="D16" s="88">
        <v>1</v>
      </c>
      <c r="E16" s="88">
        <v>2</v>
      </c>
      <c r="F16" s="88"/>
      <c r="G16" s="88"/>
      <c r="H16" s="89">
        <v>7</v>
      </c>
    </row>
    <row r="17" spans="1:8" s="8" customFormat="1" ht="18" customHeight="1" x14ac:dyDescent="0.25">
      <c r="A17" s="137"/>
      <c r="B17" s="133" t="s">
        <v>55</v>
      </c>
      <c r="C17" s="129"/>
      <c r="D17" s="88">
        <v>2</v>
      </c>
      <c r="E17" s="88">
        <v>13</v>
      </c>
      <c r="F17" s="88">
        <v>9</v>
      </c>
      <c r="G17" s="88">
        <v>2</v>
      </c>
      <c r="H17" s="89">
        <v>26</v>
      </c>
    </row>
    <row r="18" spans="1:8" s="8" customFormat="1" ht="18" customHeight="1" x14ac:dyDescent="0.25">
      <c r="A18" s="137"/>
      <c r="B18" s="133" t="s">
        <v>49</v>
      </c>
      <c r="C18" s="88">
        <v>63</v>
      </c>
      <c r="D18" s="88">
        <v>59</v>
      </c>
      <c r="E18" s="88">
        <v>101</v>
      </c>
      <c r="F18" s="88">
        <v>11</v>
      </c>
      <c r="G18" s="88">
        <v>1</v>
      </c>
      <c r="H18" s="89">
        <v>235</v>
      </c>
    </row>
    <row r="19" spans="1:8" s="8" customFormat="1" ht="18" customHeight="1" x14ac:dyDescent="0.25">
      <c r="A19" s="137"/>
      <c r="B19" s="133" t="s">
        <v>17</v>
      </c>
      <c r="C19" s="88">
        <v>12</v>
      </c>
      <c r="D19" s="88">
        <v>50</v>
      </c>
      <c r="E19" s="88">
        <v>45</v>
      </c>
      <c r="F19" s="88">
        <v>2</v>
      </c>
      <c r="G19" s="88"/>
      <c r="H19" s="89">
        <v>109</v>
      </c>
    </row>
    <row r="20" spans="1:8" s="8" customFormat="1" ht="18" customHeight="1" x14ac:dyDescent="0.25">
      <c r="A20" s="137"/>
      <c r="B20" s="133" t="s">
        <v>18</v>
      </c>
      <c r="C20" s="88"/>
      <c r="D20" s="88">
        <v>8</v>
      </c>
      <c r="E20" s="88">
        <v>15</v>
      </c>
      <c r="F20" s="88">
        <v>1</v>
      </c>
      <c r="G20" s="88"/>
      <c r="H20" s="89">
        <v>24</v>
      </c>
    </row>
    <row r="21" spans="1:8" s="114" customFormat="1" ht="18" customHeight="1" x14ac:dyDescent="0.25">
      <c r="A21" s="137"/>
      <c r="B21" s="133" t="s">
        <v>13</v>
      </c>
      <c r="C21" s="88">
        <v>45</v>
      </c>
      <c r="D21" s="88">
        <v>67</v>
      </c>
      <c r="E21" s="88">
        <v>82</v>
      </c>
      <c r="F21" s="88">
        <v>14</v>
      </c>
      <c r="G21" s="88">
        <v>5</v>
      </c>
      <c r="H21" s="89">
        <v>213</v>
      </c>
    </row>
    <row r="22" spans="1:8" s="114" customFormat="1" ht="18" customHeight="1" x14ac:dyDescent="0.25">
      <c r="A22" s="137"/>
      <c r="B22" s="133" t="s">
        <v>14</v>
      </c>
      <c r="C22" s="88">
        <v>3</v>
      </c>
      <c r="D22" s="88">
        <v>3</v>
      </c>
      <c r="E22" s="88">
        <v>6</v>
      </c>
      <c r="F22" s="88">
        <v>2</v>
      </c>
      <c r="G22" s="88"/>
      <c r="H22" s="89">
        <v>14</v>
      </c>
    </row>
    <row r="23" spans="1:8" s="8" customFormat="1" ht="18" customHeight="1" x14ac:dyDescent="0.25">
      <c r="A23" s="137"/>
      <c r="B23" s="133" t="s">
        <v>19</v>
      </c>
      <c r="C23" s="88">
        <v>4</v>
      </c>
      <c r="D23" s="88">
        <v>5</v>
      </c>
      <c r="E23" s="88">
        <v>7</v>
      </c>
      <c r="F23" s="88">
        <v>1</v>
      </c>
      <c r="G23" s="88"/>
      <c r="H23" s="89">
        <v>17</v>
      </c>
    </row>
    <row r="24" spans="1:8" s="8" customFormat="1" ht="18" customHeight="1" x14ac:dyDescent="0.25">
      <c r="A24" s="137"/>
      <c r="B24" s="131" t="s">
        <v>65</v>
      </c>
      <c r="C24" s="88">
        <v>7</v>
      </c>
      <c r="D24" s="88">
        <v>5</v>
      </c>
      <c r="E24" s="88">
        <v>11</v>
      </c>
      <c r="F24" s="88"/>
      <c r="G24" s="88">
        <v>2</v>
      </c>
      <c r="H24" s="89">
        <v>25</v>
      </c>
    </row>
    <row r="25" spans="1:8" s="8" customFormat="1" ht="18" customHeight="1" x14ac:dyDescent="0.25">
      <c r="A25" s="139" t="s">
        <v>66</v>
      </c>
      <c r="B25" s="140"/>
      <c r="C25" s="90">
        <v>216</v>
      </c>
      <c r="D25" s="90">
        <v>330</v>
      </c>
      <c r="E25" s="90">
        <v>526</v>
      </c>
      <c r="F25" s="90">
        <v>59</v>
      </c>
      <c r="G25" s="90">
        <v>17</v>
      </c>
      <c r="H25" s="90">
        <v>1148</v>
      </c>
    </row>
    <row r="26" spans="1:8" s="8" customFormat="1" ht="18" customHeight="1" x14ac:dyDescent="0.25">
      <c r="A26" s="141" t="s">
        <v>4</v>
      </c>
      <c r="B26" s="142"/>
      <c r="C26" s="143">
        <v>347</v>
      </c>
      <c r="D26" s="143">
        <v>651</v>
      </c>
      <c r="E26" s="143">
        <v>1217</v>
      </c>
      <c r="F26" s="143">
        <v>261</v>
      </c>
      <c r="G26" s="143">
        <v>139</v>
      </c>
      <c r="H26" s="143">
        <v>2615</v>
      </c>
    </row>
    <row r="29" spans="1:8" ht="26.25" x14ac:dyDescent="0.25">
      <c r="A29" s="3" t="s">
        <v>73</v>
      </c>
      <c r="B29" s="2"/>
      <c r="C29" s="2"/>
      <c r="D29" s="2"/>
      <c r="E29" s="2"/>
      <c r="F29" s="2"/>
      <c r="G29" s="2"/>
      <c r="H29" s="2"/>
    </row>
    <row r="30" spans="1:8" s="147" customFormat="1" ht="18" customHeight="1" x14ac:dyDescent="0.25">
      <c r="A30" s="134" t="s">
        <v>61</v>
      </c>
      <c r="B30" s="134" t="s">
        <v>20</v>
      </c>
      <c r="C30" s="87" t="s">
        <v>44</v>
      </c>
      <c r="D30" s="87" t="s">
        <v>45</v>
      </c>
      <c r="E30" s="87" t="s">
        <v>46</v>
      </c>
      <c r="F30" s="87" t="s">
        <v>47</v>
      </c>
      <c r="G30" s="87" t="s">
        <v>48</v>
      </c>
      <c r="H30" s="87" t="s">
        <v>2</v>
      </c>
    </row>
    <row r="31" spans="1:8" s="147" customFormat="1" ht="18" customHeight="1" x14ac:dyDescent="0.25">
      <c r="A31" s="135" t="s">
        <v>62</v>
      </c>
      <c r="B31" s="136" t="s">
        <v>5</v>
      </c>
      <c r="C31" s="118">
        <f>C3/$H3</f>
        <v>8.1818181818181818E-2</v>
      </c>
      <c r="D31" s="118">
        <f>D3/$H3</f>
        <v>0.15454545454545454</v>
      </c>
      <c r="E31" s="118">
        <f>E3/$H3</f>
        <v>0.5636363636363636</v>
      </c>
      <c r="F31" s="118">
        <f>F3/$H3</f>
        <v>0.13636363636363635</v>
      </c>
      <c r="G31" s="118">
        <f>G3/$H3</f>
        <v>6.363636363636363E-2</v>
      </c>
      <c r="H31" s="148">
        <f>H3/$H3</f>
        <v>1</v>
      </c>
    </row>
    <row r="32" spans="1:8" s="147" customFormat="1" ht="18" customHeight="1" x14ac:dyDescent="0.25">
      <c r="A32" s="137"/>
      <c r="B32" s="136" t="s">
        <v>6</v>
      </c>
      <c r="C32" s="118">
        <f>C4/$H4</f>
        <v>5.5248618784530384E-2</v>
      </c>
      <c r="D32" s="118">
        <f>D4/$H4</f>
        <v>0.1270718232044199</v>
      </c>
      <c r="E32" s="118">
        <f>E4/$H4</f>
        <v>0.46408839779005523</v>
      </c>
      <c r="F32" s="118">
        <f>F4/$H4</f>
        <v>0.20441988950276244</v>
      </c>
      <c r="G32" s="118">
        <f>G4/$H4</f>
        <v>0.14917127071823205</v>
      </c>
      <c r="H32" s="148">
        <f>H4/$H4</f>
        <v>1</v>
      </c>
    </row>
    <row r="33" spans="1:8" s="147" customFormat="1" ht="18" customHeight="1" x14ac:dyDescent="0.25">
      <c r="A33" s="137"/>
      <c r="B33" s="136" t="s">
        <v>7</v>
      </c>
      <c r="C33" s="118">
        <f>C5/$H5</f>
        <v>6.2678062678062682E-2</v>
      </c>
      <c r="D33" s="118">
        <f>D5/$H5</f>
        <v>0.17663817663817663</v>
      </c>
      <c r="E33" s="118">
        <f>E5/$H5</f>
        <v>0.44729344729344728</v>
      </c>
      <c r="F33" s="118">
        <f>F5/$H5</f>
        <v>0.18233618233618235</v>
      </c>
      <c r="G33" s="118">
        <f>G5/$H5</f>
        <v>0.13105413105413105</v>
      </c>
      <c r="H33" s="148">
        <f>H5/$H5</f>
        <v>1</v>
      </c>
    </row>
    <row r="34" spans="1:8" s="147" customFormat="1" ht="18" customHeight="1" x14ac:dyDescent="0.25">
      <c r="A34" s="137"/>
      <c r="B34" s="136" t="s">
        <v>8</v>
      </c>
      <c r="C34" s="118">
        <f>C6/$H6</f>
        <v>0.10726643598615918</v>
      </c>
      <c r="D34" s="118">
        <f>D6/$H6</f>
        <v>0.21453287197231835</v>
      </c>
      <c r="E34" s="118">
        <f>E6/$H6</f>
        <v>0.51211072664359858</v>
      </c>
      <c r="F34" s="118">
        <f>F6/$H6</f>
        <v>9.3425605536332182E-2</v>
      </c>
      <c r="G34" s="118">
        <f>G6/$H6</f>
        <v>7.2664359861591699E-2</v>
      </c>
      <c r="H34" s="148">
        <f>H6/$H6</f>
        <v>1</v>
      </c>
    </row>
    <row r="35" spans="1:8" s="147" customFormat="1" ht="18" customHeight="1" x14ac:dyDescent="0.25">
      <c r="A35" s="137"/>
      <c r="B35" s="136" t="s">
        <v>9</v>
      </c>
      <c r="C35" s="118">
        <f>C7/$H7</f>
        <v>5.7692307692307696E-2</v>
      </c>
      <c r="D35" s="118">
        <f>D7/$H7</f>
        <v>0.14423076923076922</v>
      </c>
      <c r="E35" s="118">
        <f>E7/$H7</f>
        <v>0.57692307692307687</v>
      </c>
      <c r="F35" s="118">
        <f>F7/$H7</f>
        <v>0.17307692307692307</v>
      </c>
      <c r="G35" s="118">
        <f>G7/$H7</f>
        <v>4.807692307692308E-2</v>
      </c>
      <c r="H35" s="148">
        <f>H7/$H7</f>
        <v>1</v>
      </c>
    </row>
    <row r="36" spans="1:8" s="147" customFormat="1" ht="18" customHeight="1" x14ac:dyDescent="0.25">
      <c r="A36" s="137"/>
      <c r="B36" s="136" t="s">
        <v>10</v>
      </c>
      <c r="C36" s="118">
        <f>C8/$H8</f>
        <v>0</v>
      </c>
      <c r="D36" s="118">
        <f>D8/$H8</f>
        <v>0.18181818181818182</v>
      </c>
      <c r="E36" s="118">
        <f>E8/$H8</f>
        <v>0.54545454545454541</v>
      </c>
      <c r="F36" s="118">
        <f>F8/$H8</f>
        <v>0.13636363636363635</v>
      </c>
      <c r="G36" s="118">
        <f>G8/$H8</f>
        <v>0.13636363636363635</v>
      </c>
      <c r="H36" s="148">
        <f>H8/$H8</f>
        <v>1</v>
      </c>
    </row>
    <row r="37" spans="1:8" s="147" customFormat="1" ht="18" customHeight="1" x14ac:dyDescent="0.25">
      <c r="A37" s="137"/>
      <c r="B37" s="136" t="s">
        <v>11</v>
      </c>
      <c r="C37" s="118">
        <f>C9/$H9</f>
        <v>0.143646408839779</v>
      </c>
      <c r="D37" s="118">
        <f>D9/$H9</f>
        <v>0.34530386740331492</v>
      </c>
      <c r="E37" s="118">
        <f>E9/$H9</f>
        <v>0.38950276243093923</v>
      </c>
      <c r="F37" s="118">
        <f>F9/$H9</f>
        <v>8.8397790055248615E-2</v>
      </c>
      <c r="G37" s="118">
        <f>G9/$H9</f>
        <v>3.3149171270718231E-2</v>
      </c>
      <c r="H37" s="148">
        <f>H9/$H9</f>
        <v>1</v>
      </c>
    </row>
    <row r="38" spans="1:8" s="147" customFormat="1" ht="18" customHeight="1" x14ac:dyDescent="0.25">
      <c r="A38" s="138"/>
      <c r="B38" s="136" t="s">
        <v>71</v>
      </c>
      <c r="C38" s="118">
        <f>C10/$H10</f>
        <v>2.0833333333333332E-2</v>
      </c>
      <c r="D38" s="118">
        <f>D10/$H10</f>
        <v>0.27083333333333331</v>
      </c>
      <c r="E38" s="118">
        <f>E10/$H10</f>
        <v>0.5625</v>
      </c>
      <c r="F38" s="118">
        <f>F10/$H10</f>
        <v>0.125</v>
      </c>
      <c r="G38" s="118">
        <f>G10/$H10</f>
        <v>2.0833333333333332E-2</v>
      </c>
      <c r="H38" s="148">
        <f>H10/$H10</f>
        <v>1</v>
      </c>
    </row>
    <row r="39" spans="1:8" s="147" customFormat="1" ht="18" customHeight="1" x14ac:dyDescent="0.25">
      <c r="A39" s="139" t="s">
        <v>63</v>
      </c>
      <c r="B39" s="140"/>
      <c r="C39" s="149">
        <f t="shared" ref="C39:H39" si="0">C11/$H11</f>
        <v>8.929788684389911E-2</v>
      </c>
      <c r="D39" s="149">
        <f t="shared" si="0"/>
        <v>0.21881390593047034</v>
      </c>
      <c r="E39" s="149">
        <f t="shared" si="0"/>
        <v>0.47102931152010907</v>
      </c>
      <c r="F39" s="149">
        <f t="shared" si="0"/>
        <v>0.13769597818677573</v>
      </c>
      <c r="G39" s="149">
        <f t="shared" si="0"/>
        <v>8.3162917518745744E-2</v>
      </c>
      <c r="H39" s="149">
        <f t="shared" si="0"/>
        <v>1</v>
      </c>
    </row>
    <row r="40" spans="1:8" s="147" customFormat="1" ht="18" customHeight="1" x14ac:dyDescent="0.25">
      <c r="A40" s="135" t="s">
        <v>64</v>
      </c>
      <c r="B40" s="133" t="s">
        <v>15</v>
      </c>
      <c r="C40" s="118">
        <f t="shared" ref="C40:H49" si="1">C12/$H12</f>
        <v>0.19444444444444445</v>
      </c>
      <c r="D40" s="118">
        <f t="shared" si="1"/>
        <v>0.33680555555555558</v>
      </c>
      <c r="E40" s="118">
        <f t="shared" si="1"/>
        <v>0.4375</v>
      </c>
      <c r="F40" s="118">
        <f t="shared" si="1"/>
        <v>2.0833333333333332E-2</v>
      </c>
      <c r="G40" s="118">
        <f t="shared" si="1"/>
        <v>1.0416666666666666E-2</v>
      </c>
      <c r="H40" s="148">
        <f t="shared" si="1"/>
        <v>1</v>
      </c>
    </row>
    <row r="41" spans="1:8" s="147" customFormat="1" ht="18" customHeight="1" x14ac:dyDescent="0.25">
      <c r="A41" s="137"/>
      <c r="B41" s="133" t="s">
        <v>50</v>
      </c>
      <c r="C41" s="118">
        <f t="shared" si="1"/>
        <v>0.30769230769230771</v>
      </c>
      <c r="D41" s="118">
        <f t="shared" si="1"/>
        <v>0.15384615384615385</v>
      </c>
      <c r="E41" s="118">
        <f t="shared" si="1"/>
        <v>0.53846153846153844</v>
      </c>
      <c r="F41" s="118">
        <f t="shared" si="1"/>
        <v>0</v>
      </c>
      <c r="G41" s="118">
        <f t="shared" si="1"/>
        <v>0</v>
      </c>
      <c r="H41" s="148">
        <f t="shared" si="1"/>
        <v>1</v>
      </c>
    </row>
    <row r="42" spans="1:8" s="147" customFormat="1" ht="18" customHeight="1" x14ac:dyDescent="0.25">
      <c r="A42" s="137"/>
      <c r="B42" s="133" t="s">
        <v>16</v>
      </c>
      <c r="C42" s="118">
        <f t="shared" si="1"/>
        <v>0.2</v>
      </c>
      <c r="D42" s="118">
        <f t="shared" si="1"/>
        <v>0.5</v>
      </c>
      <c r="E42" s="118">
        <f t="shared" si="1"/>
        <v>0.3</v>
      </c>
      <c r="F42" s="118">
        <f t="shared" si="1"/>
        <v>0</v>
      </c>
      <c r="G42" s="118">
        <f t="shared" si="1"/>
        <v>0</v>
      </c>
      <c r="H42" s="148">
        <f t="shared" si="1"/>
        <v>1</v>
      </c>
    </row>
    <row r="43" spans="1:8" s="147" customFormat="1" ht="18" customHeight="1" x14ac:dyDescent="0.25">
      <c r="A43" s="137"/>
      <c r="B43" s="133" t="s">
        <v>51</v>
      </c>
      <c r="C43" s="118">
        <f t="shared" si="1"/>
        <v>9.580838323353294E-2</v>
      </c>
      <c r="D43" s="118">
        <f t="shared" si="1"/>
        <v>0.15568862275449102</v>
      </c>
      <c r="E43" s="118">
        <f t="shared" si="1"/>
        <v>0.6467065868263473</v>
      </c>
      <c r="F43" s="118">
        <f t="shared" si="1"/>
        <v>7.7844311377245512E-2</v>
      </c>
      <c r="G43" s="118">
        <f t="shared" si="1"/>
        <v>2.3952095808383235E-2</v>
      </c>
      <c r="H43" s="148">
        <f t="shared" si="1"/>
        <v>1</v>
      </c>
    </row>
    <row r="44" spans="1:8" s="147" customFormat="1" ht="18" customHeight="1" x14ac:dyDescent="0.25">
      <c r="A44" s="137"/>
      <c r="B44" s="133" t="s">
        <v>52</v>
      </c>
      <c r="C44" s="118">
        <f t="shared" si="1"/>
        <v>0.5714285714285714</v>
      </c>
      <c r="D44" s="118">
        <f t="shared" si="1"/>
        <v>0.14285714285714285</v>
      </c>
      <c r="E44" s="118">
        <f t="shared" si="1"/>
        <v>0.2857142857142857</v>
      </c>
      <c r="F44" s="118">
        <f t="shared" si="1"/>
        <v>0</v>
      </c>
      <c r="G44" s="118">
        <f t="shared" si="1"/>
        <v>0</v>
      </c>
      <c r="H44" s="148">
        <f t="shared" si="1"/>
        <v>1</v>
      </c>
    </row>
    <row r="45" spans="1:8" s="147" customFormat="1" ht="18" customHeight="1" x14ac:dyDescent="0.25">
      <c r="A45" s="137"/>
      <c r="B45" s="133" t="s">
        <v>55</v>
      </c>
      <c r="C45" s="118">
        <f t="shared" si="1"/>
        <v>0</v>
      </c>
      <c r="D45" s="118">
        <f t="shared" si="1"/>
        <v>7.6923076923076927E-2</v>
      </c>
      <c r="E45" s="118">
        <f t="shared" si="1"/>
        <v>0.5</v>
      </c>
      <c r="F45" s="118">
        <f t="shared" si="1"/>
        <v>0.34615384615384615</v>
      </c>
      <c r="G45" s="118">
        <f t="shared" si="1"/>
        <v>7.6923076923076927E-2</v>
      </c>
      <c r="H45" s="148">
        <f t="shared" si="1"/>
        <v>1</v>
      </c>
    </row>
    <row r="46" spans="1:8" s="147" customFormat="1" ht="18" customHeight="1" x14ac:dyDescent="0.25">
      <c r="A46" s="137"/>
      <c r="B46" s="133" t="s">
        <v>49</v>
      </c>
      <c r="C46" s="118">
        <f t="shared" si="1"/>
        <v>0.26808510638297872</v>
      </c>
      <c r="D46" s="118">
        <f t="shared" si="1"/>
        <v>0.25106382978723402</v>
      </c>
      <c r="E46" s="118">
        <f t="shared" si="1"/>
        <v>0.4297872340425532</v>
      </c>
      <c r="F46" s="118">
        <f t="shared" si="1"/>
        <v>4.6808510638297871E-2</v>
      </c>
      <c r="G46" s="118">
        <f t="shared" si="1"/>
        <v>4.2553191489361703E-3</v>
      </c>
      <c r="H46" s="148">
        <f t="shared" si="1"/>
        <v>1</v>
      </c>
    </row>
    <row r="47" spans="1:8" s="147" customFormat="1" ht="18" customHeight="1" x14ac:dyDescent="0.25">
      <c r="A47" s="137"/>
      <c r="B47" s="133" t="s">
        <v>17</v>
      </c>
      <c r="C47" s="118">
        <f t="shared" si="1"/>
        <v>0.11009174311926606</v>
      </c>
      <c r="D47" s="118">
        <f t="shared" si="1"/>
        <v>0.45871559633027525</v>
      </c>
      <c r="E47" s="118">
        <f t="shared" si="1"/>
        <v>0.41284403669724773</v>
      </c>
      <c r="F47" s="118">
        <f t="shared" si="1"/>
        <v>1.834862385321101E-2</v>
      </c>
      <c r="G47" s="118">
        <f t="shared" si="1"/>
        <v>0</v>
      </c>
      <c r="H47" s="148">
        <f t="shared" si="1"/>
        <v>1</v>
      </c>
    </row>
    <row r="48" spans="1:8" s="147" customFormat="1" ht="18" customHeight="1" x14ac:dyDescent="0.25">
      <c r="A48" s="137"/>
      <c r="B48" s="133" t="s">
        <v>18</v>
      </c>
      <c r="C48" s="118">
        <f t="shared" si="1"/>
        <v>0</v>
      </c>
      <c r="D48" s="118">
        <f t="shared" si="1"/>
        <v>0.33333333333333331</v>
      </c>
      <c r="E48" s="118">
        <f t="shared" si="1"/>
        <v>0.625</v>
      </c>
      <c r="F48" s="118">
        <f t="shared" si="1"/>
        <v>4.1666666666666664E-2</v>
      </c>
      <c r="G48" s="118">
        <f t="shared" si="1"/>
        <v>0</v>
      </c>
      <c r="H48" s="148">
        <f t="shared" si="1"/>
        <v>1</v>
      </c>
    </row>
    <row r="49" spans="1:8" s="147" customFormat="1" ht="18" customHeight="1" x14ac:dyDescent="0.25">
      <c r="A49" s="137"/>
      <c r="B49" s="133" t="s">
        <v>13</v>
      </c>
      <c r="C49" s="118">
        <f t="shared" si="1"/>
        <v>0.21126760563380281</v>
      </c>
      <c r="D49" s="118">
        <f t="shared" si="1"/>
        <v>0.31455399061032863</v>
      </c>
      <c r="E49" s="118">
        <f t="shared" si="1"/>
        <v>0.38497652582159625</v>
      </c>
      <c r="F49" s="118">
        <f t="shared" si="1"/>
        <v>6.5727699530516437E-2</v>
      </c>
      <c r="G49" s="118">
        <f t="shared" si="1"/>
        <v>2.3474178403755867E-2</v>
      </c>
      <c r="H49" s="148">
        <f t="shared" si="1"/>
        <v>1</v>
      </c>
    </row>
    <row r="50" spans="1:8" s="147" customFormat="1" ht="18" customHeight="1" x14ac:dyDescent="0.25">
      <c r="A50" s="137"/>
      <c r="B50" s="133" t="s">
        <v>14</v>
      </c>
      <c r="C50" s="118">
        <f t="shared" ref="C50:H52" si="2">C22/$H22</f>
        <v>0.21428571428571427</v>
      </c>
      <c r="D50" s="118">
        <f t="shared" si="2"/>
        <v>0.21428571428571427</v>
      </c>
      <c r="E50" s="118">
        <f t="shared" si="2"/>
        <v>0.42857142857142855</v>
      </c>
      <c r="F50" s="118">
        <f t="shared" si="2"/>
        <v>0.14285714285714285</v>
      </c>
      <c r="G50" s="118">
        <f t="shared" si="2"/>
        <v>0</v>
      </c>
      <c r="H50" s="148">
        <f t="shared" si="2"/>
        <v>1</v>
      </c>
    </row>
    <row r="51" spans="1:8" s="147" customFormat="1" ht="18" customHeight="1" x14ac:dyDescent="0.25">
      <c r="A51" s="137"/>
      <c r="B51" s="133" t="s">
        <v>19</v>
      </c>
      <c r="C51" s="118">
        <f t="shared" si="2"/>
        <v>0.23529411764705882</v>
      </c>
      <c r="D51" s="118">
        <f t="shared" si="2"/>
        <v>0.29411764705882354</v>
      </c>
      <c r="E51" s="118">
        <f t="shared" si="2"/>
        <v>0.41176470588235292</v>
      </c>
      <c r="F51" s="118">
        <f t="shared" si="2"/>
        <v>5.8823529411764705E-2</v>
      </c>
      <c r="G51" s="118">
        <f t="shared" si="2"/>
        <v>0</v>
      </c>
      <c r="H51" s="148">
        <f t="shared" si="2"/>
        <v>1</v>
      </c>
    </row>
    <row r="52" spans="1:8" s="147" customFormat="1" ht="18" customHeight="1" x14ac:dyDescent="0.25">
      <c r="A52" s="137"/>
      <c r="B52" s="131" t="s">
        <v>65</v>
      </c>
      <c r="C52" s="118">
        <f t="shared" si="2"/>
        <v>0.28000000000000003</v>
      </c>
      <c r="D52" s="118">
        <f t="shared" si="2"/>
        <v>0.2</v>
      </c>
      <c r="E52" s="118">
        <f t="shared" si="2"/>
        <v>0.44</v>
      </c>
      <c r="F52" s="118">
        <f t="shared" si="2"/>
        <v>0</v>
      </c>
      <c r="G52" s="118">
        <f t="shared" si="2"/>
        <v>0.08</v>
      </c>
      <c r="H52" s="148">
        <f t="shared" si="2"/>
        <v>1</v>
      </c>
    </row>
    <row r="53" spans="1:8" s="147" customFormat="1" ht="18" customHeight="1" x14ac:dyDescent="0.25">
      <c r="A53" s="139" t="s">
        <v>66</v>
      </c>
      <c r="B53" s="140"/>
      <c r="C53" s="149">
        <f t="shared" ref="C53:H53" si="3">C25/$H25</f>
        <v>0.18815331010452963</v>
      </c>
      <c r="D53" s="149">
        <f t="shared" si="3"/>
        <v>0.28745644599303138</v>
      </c>
      <c r="E53" s="149">
        <f t="shared" si="3"/>
        <v>0.45818815331010454</v>
      </c>
      <c r="F53" s="149">
        <f t="shared" si="3"/>
        <v>5.1393728222996517E-2</v>
      </c>
      <c r="G53" s="149">
        <f t="shared" si="3"/>
        <v>1.4808362369337979E-2</v>
      </c>
      <c r="H53" s="149">
        <f t="shared" si="3"/>
        <v>1</v>
      </c>
    </row>
    <row r="54" spans="1:8" s="147" customFormat="1" ht="18" customHeight="1" x14ac:dyDescent="0.25">
      <c r="A54" s="141" t="s">
        <v>4</v>
      </c>
      <c r="B54" s="142"/>
      <c r="C54" s="150">
        <f t="shared" ref="C54:H54" si="4">C26/$H26</f>
        <v>0.13269598470363289</v>
      </c>
      <c r="D54" s="150">
        <f t="shared" si="4"/>
        <v>0.24894837476099427</v>
      </c>
      <c r="E54" s="150">
        <f t="shared" si="4"/>
        <v>0.46539196940726579</v>
      </c>
      <c r="F54" s="150">
        <f t="shared" si="4"/>
        <v>9.9808795411089862E-2</v>
      </c>
      <c r="G54" s="150">
        <f t="shared" si="4"/>
        <v>5.3154875717017207E-2</v>
      </c>
      <c r="H54" s="150">
        <f t="shared" si="4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6212D2-F1F4-4D35-BE15-F82587B8CAF3}"/>
</file>

<file path=customXml/itemProps2.xml><?xml version="1.0" encoding="utf-8"?>
<ds:datastoreItem xmlns:ds="http://schemas.openxmlformats.org/officeDocument/2006/customXml" ds:itemID="{13271128-DA41-4511-96D1-F09932BAD5F9}"/>
</file>

<file path=customXml/itemProps3.xml><?xml version="1.0" encoding="utf-8"?>
<ds:datastoreItem xmlns:ds="http://schemas.openxmlformats.org/officeDocument/2006/customXml" ds:itemID="{640A1E64-8CF3-4F1D-A391-4DC2B95A05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ESC &amp; ESG 2018</vt:lpstr>
      <vt:lpstr>ESC &amp; ESG 2015-2018</vt:lpstr>
      <vt:lpstr>ESC &amp; ESG 2000-2018</vt:lpstr>
      <vt:lpstr>ESC &amp; ESG Mentions 2018</vt:lpstr>
      <vt:lpstr>'ESC &amp; ESG 2018'!Print_Area</vt:lpstr>
    </vt:vector>
  </TitlesOfParts>
  <Company>MENJE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NEUMANN</dc:creator>
  <cp:lastModifiedBy>Peter Wallossek</cp:lastModifiedBy>
  <cp:lastPrinted>2015-07-08T10:48:01Z</cp:lastPrinted>
  <dcterms:created xsi:type="dcterms:W3CDTF">2015-07-08T08:34:41Z</dcterms:created>
  <dcterms:modified xsi:type="dcterms:W3CDTF">2018-07-04T13:07:26Z</dcterms:modified>
</cp:coreProperties>
</file>